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50"/>
  </bookViews>
  <sheets>
    <sheet name="додаток 1" sheetId="2" r:id="rId1"/>
    <sheet name="додаток 3-6" sheetId="3" state="hidden" r:id="rId2"/>
  </sheets>
  <definedNames>
    <definedName name="_xlnm.Print_Area" localSheetId="0">'додаток 1'!$A$1:$L$195</definedName>
  </definedNames>
  <calcPr calcId="145621"/>
</workbook>
</file>

<file path=xl/calcChain.xml><?xml version="1.0" encoding="utf-8"?>
<calcChain xmlns="http://schemas.openxmlformats.org/spreadsheetml/2006/main">
  <c r="L168" i="2" l="1"/>
  <c r="L152" i="2"/>
  <c r="L147" i="2"/>
  <c r="L143" i="2"/>
  <c r="L135" i="2"/>
  <c r="L130" i="2"/>
  <c r="L122" i="2"/>
  <c r="L115" i="2"/>
  <c r="L109" i="2"/>
  <c r="L106" i="2"/>
  <c r="L100" i="2"/>
  <c r="L96" i="2"/>
  <c r="L93" i="2"/>
  <c r="L87" i="2"/>
  <c r="L81" i="2"/>
  <c r="L75" i="2"/>
  <c r="L70" i="2"/>
  <c r="L60" i="2"/>
  <c r="L55" i="2"/>
  <c r="L50" i="2"/>
  <c r="L43" i="2"/>
  <c r="L32" i="2"/>
  <c r="L27" i="2"/>
  <c r="L23" i="2"/>
  <c r="L18" i="2"/>
  <c r="L13" i="2"/>
  <c r="K128" i="2" l="1"/>
  <c r="K127" i="2"/>
  <c r="K126" i="2"/>
  <c r="K125" i="2"/>
  <c r="K103" i="2"/>
  <c r="K102" i="2"/>
  <c r="K99" i="2"/>
  <c r="K148" i="2"/>
  <c r="K166" i="2"/>
  <c r="K165" i="2"/>
  <c r="K164" i="2"/>
  <c r="K167" i="2"/>
  <c r="K158" i="2"/>
  <c r="K159" i="2" s="1"/>
  <c r="K151" i="2"/>
  <c r="K150" i="2"/>
  <c r="K149" i="2"/>
  <c r="K101" i="2" l="1"/>
  <c r="K107" i="2"/>
  <c r="K131" i="2"/>
  <c r="K170" i="2"/>
  <c r="K144" i="2"/>
  <c r="K153" i="2"/>
  <c r="L187" i="2"/>
  <c r="K187" i="2"/>
  <c r="J187" i="2"/>
  <c r="L170" i="2"/>
  <c r="L163" i="2"/>
  <c r="L161" i="2"/>
  <c r="L156" i="2"/>
  <c r="L144" i="2"/>
  <c r="L131" i="2"/>
  <c r="L124" i="2"/>
  <c r="L116" i="2"/>
  <c r="L107" i="2"/>
  <c r="L94" i="2"/>
  <c r="L88" i="2"/>
  <c r="L77" i="2"/>
  <c r="L71" i="2"/>
  <c r="L66" i="2"/>
  <c r="K138" i="2"/>
  <c r="K139" i="2" s="1"/>
  <c r="K133" i="2"/>
  <c r="K132" i="2"/>
  <c r="K120" i="2"/>
  <c r="K119" i="2"/>
  <c r="K114" i="2"/>
  <c r="K113" i="2"/>
  <c r="K112" i="2"/>
  <c r="K111" i="2"/>
  <c r="K91" i="2"/>
  <c r="K86" i="2"/>
  <c r="K84" i="2"/>
  <c r="K78" i="2"/>
  <c r="K74" i="2"/>
  <c r="K73" i="2"/>
  <c r="K69" i="2"/>
  <c r="K68" i="2"/>
  <c r="K63" i="2"/>
  <c r="K59" i="2"/>
  <c r="K58" i="2"/>
  <c r="K42" i="2"/>
  <c r="K41" i="2"/>
  <c r="K40" i="2"/>
  <c r="K37" i="2"/>
  <c r="K36" i="2"/>
  <c r="K35" i="2"/>
  <c r="K34" i="2"/>
  <c r="K33" i="2"/>
  <c r="K28" i="2"/>
  <c r="K19" i="2"/>
  <c r="K14" i="2"/>
  <c r="J170" i="2"/>
  <c r="J163" i="2"/>
  <c r="J161" i="2"/>
  <c r="J156" i="2"/>
  <c r="K156" i="2" s="1"/>
  <c r="J144" i="2"/>
  <c r="J131" i="2"/>
  <c r="J124" i="2"/>
  <c r="J116" i="2"/>
  <c r="J107" i="2"/>
  <c r="J94" i="2"/>
  <c r="J88" i="2"/>
  <c r="J77" i="2"/>
  <c r="J71" i="2"/>
  <c r="J66" i="2"/>
  <c r="J172" i="2" l="1"/>
  <c r="K24" i="2"/>
  <c r="K39" i="2"/>
  <c r="K51" i="2"/>
  <c r="K71" i="2"/>
  <c r="K77" i="2"/>
  <c r="K82" i="2"/>
  <c r="K94" i="2"/>
  <c r="K110" i="2"/>
  <c r="K124" i="2"/>
  <c r="K44" i="2"/>
  <c r="K56" i="2"/>
  <c r="K61" i="2"/>
  <c r="K66" i="2"/>
  <c r="K88" i="2"/>
  <c r="K98" i="2"/>
  <c r="K116" i="2"/>
  <c r="K136" i="2"/>
  <c r="L172" i="2"/>
  <c r="K172" i="2" l="1"/>
</calcChain>
</file>

<file path=xl/sharedStrings.xml><?xml version="1.0" encoding="utf-8"?>
<sst xmlns="http://schemas.openxmlformats.org/spreadsheetml/2006/main" count="401" uniqueCount="172">
  <si>
    <t>№ з/п</t>
  </si>
  <si>
    <t>кількість</t>
  </si>
  <si>
    <t>Будівля</t>
  </si>
  <si>
    <t>шт</t>
  </si>
  <si>
    <t>Господарча будівля</t>
  </si>
  <si>
    <t>Сарай</t>
  </si>
  <si>
    <t>РАЗОМ:</t>
  </si>
  <si>
    <t>Сарай 3х дверний</t>
  </si>
  <si>
    <t>Сарай 2х дверний</t>
  </si>
  <si>
    <t>шт.</t>
  </si>
  <si>
    <t>Госбудівля</t>
  </si>
  <si>
    <t>Сміттезбірник</t>
  </si>
  <si>
    <t>Сміттєзбірник</t>
  </si>
  <si>
    <t>Сарай здоровий 3-х дверний</t>
  </si>
  <si>
    <t>Сарай малий 1-но дверний</t>
  </si>
  <si>
    <t>Будівля 2-х поверхова (комплекс)</t>
  </si>
  <si>
    <t>Гараж</t>
  </si>
  <si>
    <t>Госбудівля 2 відділ</t>
  </si>
  <si>
    <t>Будівля на 230 місць, в т.ч.:</t>
  </si>
  <si>
    <t xml:space="preserve">              сарай</t>
  </si>
  <si>
    <t xml:space="preserve">              гараж</t>
  </si>
  <si>
    <t>Уборна</t>
  </si>
  <si>
    <t>Школа на 1568 учнів</t>
  </si>
  <si>
    <t>Сарай на 2 відділення</t>
  </si>
  <si>
    <t>Підсобне приміщення</t>
  </si>
  <si>
    <t>Будівля школи</t>
  </si>
  <si>
    <t>Навчальний корпус</t>
  </si>
  <si>
    <t>Пі дсобне приміщення</t>
  </si>
  <si>
    <t>Школа корпус 1</t>
  </si>
  <si>
    <t>Школа корпус 2</t>
  </si>
  <si>
    <t>Майстерні</t>
  </si>
  <si>
    <t>Школа на 493 уч. Корпус 3</t>
  </si>
  <si>
    <t>Будівля школи № 2</t>
  </si>
  <si>
    <t xml:space="preserve">Будівля школи  </t>
  </si>
  <si>
    <t>ПЗОШ №2</t>
  </si>
  <si>
    <t>Уборна кирпична</t>
  </si>
  <si>
    <t>Школа кирпична 1-но етажна</t>
  </si>
  <si>
    <t>сарай цегляний</t>
  </si>
  <si>
    <t>Прибудова до школи, в т.ч.:</t>
  </si>
  <si>
    <t>Сарай великий</t>
  </si>
  <si>
    <t>Сарай малий</t>
  </si>
  <si>
    <t>Павільйон</t>
  </si>
  <si>
    <t>Фінський будиночок</t>
  </si>
  <si>
    <t>Радіовузол</t>
  </si>
  <si>
    <t>Будівля (комплекс), в т.ч. :</t>
  </si>
  <si>
    <t xml:space="preserve">        сміттєзбірник</t>
  </si>
  <si>
    <t xml:space="preserve">        господарча будівля</t>
  </si>
  <si>
    <t xml:space="preserve">Будівля </t>
  </si>
  <si>
    <t>Сарай  малий</t>
  </si>
  <si>
    <t>Сарай  великий</t>
  </si>
  <si>
    <t>101310004</t>
  </si>
  <si>
    <t>Господарчий сарай</t>
  </si>
  <si>
    <t>101310005</t>
  </si>
  <si>
    <t>101310001</t>
  </si>
  <si>
    <t>101330006</t>
  </si>
  <si>
    <t>школа на 1568 місць</t>
  </si>
  <si>
    <t>критий басейн з ванною</t>
  </si>
  <si>
    <t>теплиця в т.ч. гараж</t>
  </si>
  <si>
    <t>Теплиця</t>
  </si>
  <si>
    <t>Туалет наружний</t>
  </si>
  <si>
    <t>Тир</t>
  </si>
  <si>
    <t xml:space="preserve">Будівля складу </t>
  </si>
  <si>
    <t>Господарча група</t>
  </si>
  <si>
    <t>Споруда</t>
  </si>
  <si>
    <t>Нежитлове приміщення</t>
  </si>
  <si>
    <t>Неж. приміщення</t>
  </si>
  <si>
    <t>Спортзал з доп.приміщ.</t>
  </si>
  <si>
    <t xml:space="preserve">РАЗОМ:( по рахунку 1013) </t>
  </si>
  <si>
    <t>Стадіон "Спорт для всіх"</t>
  </si>
  <si>
    <t>Нежитлове вбудоване приміщення</t>
  </si>
  <si>
    <t>НВК №10"ЗНЗ-ДНЗ"</t>
  </si>
  <si>
    <t>Моторолер грузовий з кузовом"Муравей"</t>
  </si>
  <si>
    <t>Мотоцикл ММВЗ-3-112</t>
  </si>
  <si>
    <t>Автомобіль ЗАЗ Sens АХ 0920 ЕО</t>
  </si>
  <si>
    <t>Автомобіль ГАЗ  322132-418</t>
  </si>
  <si>
    <t>Автомобіль ВАЗ 2107</t>
  </si>
  <si>
    <t xml:space="preserve">РАЗОМ:( по рахунку 1015) </t>
  </si>
  <si>
    <t>101310004-5</t>
  </si>
  <si>
    <t>101310013-   101310014</t>
  </si>
  <si>
    <t>101320004-5</t>
  </si>
  <si>
    <t>м.кв</t>
  </si>
  <si>
    <t>Найменування, стисла характеристика та призначення об’єкта (пооб’єктно)</t>
  </si>
  <si>
    <t>Один. вимір.</t>
  </si>
  <si>
    <t>За даними бухгалтерського обліку</t>
  </si>
  <si>
    <t>Рахунок, субрахунок</t>
  </si>
  <si>
    <t>первісна (переоцінена) вартість</t>
  </si>
  <si>
    <t>балансова варітсь</t>
  </si>
  <si>
    <r>
      <t> </t>
    </r>
    <r>
      <rPr>
        <b/>
        <sz val="8"/>
        <color theme="1"/>
        <rFont val="Times New Roman"/>
        <family val="1"/>
        <charset val="204"/>
      </rPr>
      <t>РАЗОМ:</t>
    </r>
  </si>
  <si>
    <t>Таблиця 3. Грошові документи, бланки документів суворої звітності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</si>
  <si>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</si>
  <si>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</si>
  <si>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вартість</t>
  </si>
  <si>
    <t>РАЗОМ ЗА субрахунком 2213 «Грошові документи в національній валюті»,</t>
  </si>
  <si>
    <t>1816 «Інші нефінансові активи»</t>
  </si>
  <si>
    <t xml:space="preserve">Таблиця 4. </t>
  </si>
  <si>
    <t>Грошові кошти на рахунках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</si>
  <si>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</si>
  <si>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</si>
  <si>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</si>
  <si>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</si>
  <si>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2313 «Реєстраційні рахунки», 2314 «Інші рахунки в</t>
  </si>
  <si>
    <t>Казначействі»</t>
  </si>
  <si>
    <t xml:space="preserve">Таблиця 5. </t>
  </si>
  <si>
    <t>Дебіторська та кредиторська заборгованість</t>
  </si>
  <si>
    <t>Дебітор</t>
  </si>
  <si>
    <t>Дата виникнення заборгованості</t>
  </si>
  <si>
    <t>Сума заборгованості</t>
  </si>
  <si>
    <t>Найменування субрахунку бухгалтерсько го обліку</t>
  </si>
  <si>
    <t>найменування</t>
  </si>
  <si>
    <t>ЄДРПОУ (реєстраційний номер облікової картки платника податків або серія та номер паспорта)</t>
  </si>
  <si>
    <t>Разом дебіторська заборгованість</t>
  </si>
  <si>
    <t>Кредитор</t>
  </si>
  <si>
    <t>Разом кредиторська заборгованість</t>
  </si>
  <si>
    <t>Таблиця 6. Матеріальні цінності, прийняті на відповідальне зберігання</t>
  </si>
  <si>
    <t>Матеріальні цінності, на відповідальному зберіганні</t>
  </si>
  <si>
    <t>Позабалан совий рахунок</t>
  </si>
  <si>
    <t xml:space="preserve">Інвентарний/ номенклатурни й номер
(за наявності)
</t>
  </si>
  <si>
    <t>Оди ниця вимі ру</t>
  </si>
  <si>
    <t xml:space="preserve">За даними
бухгалтерського обліку
</t>
  </si>
  <si>
    <t>Дата приймання цінностей на    зберігання</t>
  </si>
  <si>
    <t>Місце зберігання (склад (комора), його (її) фактичне місцезнаходження)</t>
  </si>
  <si>
    <t>Найменування постачальника</t>
  </si>
  <si>
    <t xml:space="preserve">ЄДРПОУ (Реєстраційний номер облікової картки платника податків або
серія та номер паспорта)
</t>
  </si>
  <si>
    <t>Кіл-ть</t>
  </si>
  <si>
    <t>Варті сть</t>
  </si>
  <si>
    <t>Разом</t>
  </si>
  <si>
    <t>загальна площа м.кв</t>
  </si>
  <si>
    <t>ЛДНЗ №3       м.Лозова, мрн 2. буд.27</t>
  </si>
  <si>
    <t>ЛДНЗ №4        м.Лозова, вул. Лозовского,65</t>
  </si>
  <si>
    <t>ЛДНЗ №5         м.Лозова, мрн 4, буд.74</t>
  </si>
  <si>
    <t>ЛДНЗ №6          м.Лозова, мрн 4, буд.10</t>
  </si>
  <si>
    <t>ЛДНЗ №7      м.Лозова, мрн 5, буд.4</t>
  </si>
  <si>
    <t>ЛДНЗ №8    м.Лозова, мрн 1, буд.6</t>
  </si>
  <si>
    <t>ЛДНЗ №10      м.Лозова, вул. Козацька, 15</t>
  </si>
  <si>
    <t>ЛДНЗ №9        м.Лозова, вул. Лозовского, 4</t>
  </si>
  <si>
    <t>ЛДНЗ №11        м.Лозова, мрн 4, буд.46</t>
  </si>
  <si>
    <t>ЛДНЗ №12      м.Лозова, мрн 2, буд.13-А</t>
  </si>
  <si>
    <t>ЛДНЗ №13       м.Лозова, мрн 3, буд.30</t>
  </si>
  <si>
    <t>ЛЗОШ №1       м.Лозова, мрн 5, б.3</t>
  </si>
  <si>
    <t>Ліцей №4         м.Лозова, мрн 4, б.45</t>
  </si>
  <si>
    <t>ЛЗОШ №7         м.Лозова, мрн 3, б.29</t>
  </si>
  <si>
    <t xml:space="preserve">НВК №10"ЗНЗ-ДНЗ"м.Лозова, бульвар Шевченка,15(шк.п.)  </t>
  </si>
  <si>
    <t>НВК №10 ДНЗ    м.Лозова, вул. Свято-Миколаївська,15</t>
  </si>
  <si>
    <t>ЛЗОШ №11        м.Лозова, вул. Амбросимова,65-А</t>
  </si>
  <si>
    <t>ЛЗОШ №12    м.Лозова, мрн 1, б.30</t>
  </si>
  <si>
    <t>Гімназія           м.Лозова, вул. Амбросимова,65</t>
  </si>
  <si>
    <t>ПЗОШ №1        м.Лозова, смт.Панютине, вулМиру,33</t>
  </si>
  <si>
    <t>ПЗОШ №2       м.Лозова,с.Хлібне, вулШирока,32</t>
  </si>
  <si>
    <t>ДНВК              м.Лозова, с.Домаха,   вул.Центральна,11</t>
  </si>
  <si>
    <t>БДЮТ             м.Лозова, мрн 5, буд.2</t>
  </si>
  <si>
    <t>СЮН                м.Лозова, мрн 1, буд.1</t>
  </si>
  <si>
    <t>ДЮСШ"Юність"   м.Лозова, майдан Соборності, 1</t>
  </si>
  <si>
    <t>ДЮСШ"Олімпія"    м.Лозова, мрн 1, буд.17, 5пов.</t>
  </si>
  <si>
    <t>ДЮСШ"Локомотив"м.Лозова, мрн 9, буд.4 прим.1</t>
  </si>
  <si>
    <t>«Бритай» с.Братолюбівка, вул. Бритайська, 52</t>
  </si>
  <si>
    <t>Господарча група  вул.Покровська, 2</t>
  </si>
  <si>
    <t>101310003, 22,23</t>
  </si>
  <si>
    <t>Топкова</t>
  </si>
  <si>
    <t>-</t>
  </si>
  <si>
    <t>Топкова № 1, № 2 з газопр. низ. тиску</t>
  </si>
  <si>
    <t>Інші тимчасові споруди</t>
  </si>
  <si>
    <r>
      <rPr>
        <b/>
        <sz val="8"/>
        <rFont val="Times New Roman"/>
        <family val="1"/>
        <charset val="204"/>
      </rPr>
      <t xml:space="preserve">1013     </t>
    </r>
    <r>
      <rPr>
        <sz val="8"/>
        <rFont val="Times New Roman"/>
        <family val="1"/>
        <charset val="204"/>
      </rPr>
      <t xml:space="preserve">    Будинки, споруди та передавальні пристрої</t>
    </r>
  </si>
  <si>
    <r>
      <rPr>
        <b/>
        <sz val="8"/>
        <rFont val="Times New Roman"/>
        <family val="1"/>
        <charset val="204"/>
      </rPr>
      <t>1015</t>
    </r>
    <r>
      <rPr>
        <sz val="8"/>
        <rFont val="Times New Roman"/>
        <family val="1"/>
        <charset val="204"/>
      </rPr>
      <t xml:space="preserve">         Транспортні засоби</t>
    </r>
  </si>
  <si>
    <t xml:space="preserve"> Управління освіти, молоді та спорту Лозівської міської ради Харківської області                                                                                       </t>
  </si>
  <si>
    <t>інвентарний/номенклатурний номер</t>
  </si>
  <si>
    <t>Рік випуску (будівництва) чи дата придбання          (введення в експлуатацію) та виготовлення</t>
  </si>
  <si>
    <t>НВК "ЗНЗ-ДНЗ №8" м.Лозова, вул.О.Бричука,43-А</t>
  </si>
  <si>
    <t>НВК "ЗНЗ-ДНЗ №8"</t>
  </si>
  <si>
    <t>Додаток 2</t>
  </si>
  <si>
    <t>сума зносу (накопиченої                    амортизації)</t>
  </si>
  <si>
    <t>Пономаренко, 2-31-37</t>
  </si>
  <si>
    <t>Секретар міської ради                                                                                                                                                              С.О. КОБА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</si>
</sst>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5">
    <xf numFmtId="0" fontId="0" fillId="0" borderId="0" xfId="0"/>
    <xf numFmtId="0" fontId="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2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2" fontId="12" fillId="0" borderId="0" xfId="0" applyNumberFormat="1" applyFont="1"/>
    <xf numFmtId="0" fontId="14" fillId="0" borderId="0" xfId="0" applyFont="1"/>
    <xf numFmtId="0" fontId="5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14" fontId="8" fillId="0" borderId="15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/>
    </xf>
    <xf numFmtId="0" fontId="4" fillId="0" borderId="15" xfId="0" applyNumberFormat="1" applyFont="1" applyFill="1" applyBorder="1" applyAlignment="1" applyProtection="1">
      <alignment horizontal="left" vertical="top"/>
    </xf>
    <xf numFmtId="0" fontId="4" fillId="0" borderId="15" xfId="0" applyNumberFormat="1" applyFont="1" applyFill="1" applyBorder="1" applyAlignment="1" applyProtection="1">
      <alignment horizontal="center" vertical="top"/>
    </xf>
    <xf numFmtId="14" fontId="9" fillId="0" borderId="15" xfId="0" applyNumberFormat="1" applyFont="1" applyFill="1" applyBorder="1" applyAlignment="1" applyProtection="1">
      <alignment horizontal="center"/>
    </xf>
    <xf numFmtId="2" fontId="4" fillId="0" borderId="15" xfId="0" applyNumberFormat="1" applyFont="1" applyFill="1" applyBorder="1" applyAlignment="1" applyProtection="1">
      <alignment horizontal="center" vertical="top"/>
    </xf>
    <xf numFmtId="0" fontId="4" fillId="0" borderId="15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/>
    </xf>
    <xf numFmtId="2" fontId="4" fillId="0" borderId="15" xfId="0" applyNumberFormat="1" applyFont="1" applyFill="1" applyBorder="1" applyAlignment="1" applyProtection="1">
      <alignment horizontal="center"/>
    </xf>
    <xf numFmtId="2" fontId="7" fillId="0" borderId="15" xfId="0" applyNumberFormat="1" applyFont="1" applyBorder="1" applyAlignment="1">
      <alignment horizontal="center"/>
    </xf>
    <xf numFmtId="1" fontId="5" fillId="0" borderId="15" xfId="0" applyNumberFormat="1" applyFont="1" applyFill="1" applyBorder="1" applyAlignment="1" applyProtection="1">
      <alignment horizontal="center"/>
    </xf>
    <xf numFmtId="2" fontId="5" fillId="0" borderId="15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/>
    </xf>
    <xf numFmtId="2" fontId="7" fillId="0" borderId="15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12" fillId="0" borderId="15" xfId="0" applyFont="1" applyBorder="1"/>
    <xf numFmtId="0" fontId="13" fillId="0" borderId="15" xfId="0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14" fontId="9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/>
    <xf numFmtId="0" fontId="8" fillId="0" borderId="15" xfId="0" applyFont="1" applyFill="1" applyBorder="1" applyAlignment="1">
      <alignment horizontal="center"/>
    </xf>
    <xf numFmtId="14" fontId="9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5" xfId="0" applyFont="1" applyBorder="1"/>
    <xf numFmtId="14" fontId="8" fillId="0" borderId="15" xfId="0" applyNumberFormat="1" applyFont="1" applyBorder="1" applyAlignment="1">
      <alignment horizontal="center"/>
    </xf>
    <xf numFmtId="0" fontId="4" fillId="0" borderId="15" xfId="1" applyFont="1" applyFill="1" applyBorder="1" applyAlignment="1">
      <alignment horizontal="center" wrapText="1"/>
    </xf>
    <xf numFmtId="2" fontId="4" fillId="0" borderId="15" xfId="0" applyNumberFormat="1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4" fillId="0" borderId="15" xfId="2" applyFont="1" applyFill="1" applyBorder="1" applyAlignment="1">
      <alignment wrapText="1"/>
    </xf>
    <xf numFmtId="0" fontId="4" fillId="0" borderId="15" xfId="2" applyFont="1" applyFill="1" applyBorder="1" applyAlignment="1">
      <alignment horizontal="center" wrapText="1"/>
    </xf>
    <xf numFmtId="14" fontId="9" fillId="0" borderId="15" xfId="2" applyNumberFormat="1" applyFont="1" applyFill="1" applyBorder="1" applyAlignment="1">
      <alignment horizontal="center" wrapText="1"/>
    </xf>
    <xf numFmtId="164" fontId="4" fillId="0" borderId="15" xfId="2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0" fontId="4" fillId="0" borderId="15" xfId="2" applyFont="1" applyFill="1" applyBorder="1" applyAlignment="1">
      <alignment horizontal="left" wrapText="1"/>
    </xf>
    <xf numFmtId="2" fontId="5" fillId="0" borderId="15" xfId="0" applyNumberFormat="1" applyFont="1" applyFill="1" applyBorder="1" applyAlignment="1">
      <alignment horizontal="center" wrapText="1"/>
    </xf>
    <xf numFmtId="0" fontId="5" fillId="0" borderId="15" xfId="2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14" fontId="7" fillId="0" borderId="15" xfId="0" applyNumberFormat="1" applyFont="1" applyFill="1" applyBorder="1" applyAlignment="1">
      <alignment horizontal="center" vertical="center"/>
    </xf>
    <xf numFmtId="14" fontId="7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0" fontId="12" fillId="0" borderId="15" xfId="0" applyFont="1" applyBorder="1" applyAlignment="1">
      <alignment wrapText="1"/>
    </xf>
    <xf numFmtId="0" fontId="5" fillId="0" borderId="15" xfId="2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4" fillId="0" borderId="15" xfId="0" applyFont="1" applyBorder="1" applyAlignment="1">
      <alignment vertical="top" wrapText="1"/>
    </xf>
    <xf numFmtId="0" fontId="4" fillId="0" borderId="15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7" fillId="0" borderId="15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6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textRotation="90" wrapText="1"/>
    </xf>
    <xf numFmtId="0" fontId="16" fillId="0" borderId="16" xfId="0" applyFont="1" applyFill="1" applyBorder="1" applyAlignment="1">
      <alignment horizontal="center" vertical="center" textRotation="90" wrapText="1"/>
    </xf>
    <xf numFmtId="0" fontId="16" fillId="0" borderId="17" xfId="0" applyFont="1" applyFill="1" applyBorder="1" applyAlignment="1">
      <alignment horizontal="center" vertical="center" textRotation="90" wrapText="1"/>
    </xf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15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 indent="4"/>
    </xf>
    <xf numFmtId="0" fontId="5" fillId="0" borderId="3" xfId="0" applyFont="1" applyBorder="1" applyAlignment="1">
      <alignment horizontal="left" vertical="top" wrapText="1" indent="4"/>
    </xf>
    <xf numFmtId="0" fontId="4" fillId="3" borderId="7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 wrapText="1" indent="2"/>
    </xf>
    <xf numFmtId="0" fontId="4" fillId="3" borderId="10" xfId="0" applyFont="1" applyFill="1" applyBorder="1" applyAlignment="1">
      <alignment horizontal="left" vertical="top" wrapText="1" indent="2"/>
    </xf>
    <xf numFmtId="0" fontId="4" fillId="3" borderId="4" xfId="0" applyFont="1" applyFill="1" applyBorder="1" applyAlignment="1">
      <alignment horizontal="left" vertical="top" wrapText="1" indent="2"/>
    </xf>
    <xf numFmtId="0" fontId="4" fillId="3" borderId="6" xfId="0" applyFont="1" applyFill="1" applyBorder="1" applyAlignment="1">
      <alignment horizontal="left" vertical="top" wrapText="1" indent="2"/>
    </xf>
    <xf numFmtId="0" fontId="4" fillId="3" borderId="11" xfId="0" applyFont="1" applyFill="1" applyBorder="1" applyAlignment="1">
      <alignment horizontal="left" vertical="top" wrapText="1" indent="2"/>
    </xf>
    <xf numFmtId="0" fontId="4" fillId="3" borderId="13" xfId="0" applyFont="1" applyFill="1" applyBorder="1" applyAlignment="1">
      <alignment horizontal="left" vertical="top" wrapText="1" indent="2"/>
    </xf>
    <xf numFmtId="0" fontId="4" fillId="3" borderId="8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3" fillId="0" borderId="12" xfId="0" applyFont="1" applyBorder="1" applyAlignment="1">
      <alignment horizontal="justify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184" zoomScaleNormal="100" workbookViewId="0">
      <selection activeCell="B191" sqref="B191"/>
    </sheetView>
  </sheetViews>
  <sheetFormatPr defaultRowHeight="15" x14ac:dyDescent="0.25"/>
  <cols>
    <col min="1" max="1" width="5.28515625" style="10" customWidth="1"/>
    <col min="2" max="2" width="10.140625" style="10" customWidth="1"/>
    <col min="3" max="3" width="15.28515625" style="10" customWidth="1"/>
    <col min="4" max="4" width="29.85546875" style="10" customWidth="1"/>
    <col min="5" max="5" width="7.42578125" style="10" customWidth="1"/>
    <col min="6" max="6" width="10.28515625" style="10" customWidth="1"/>
    <col min="7" max="7" width="13" style="10" customWidth="1"/>
    <col min="8" max="8" width="9.42578125" style="10" customWidth="1"/>
    <col min="9" max="9" width="6" style="10" customWidth="1"/>
    <col min="10" max="10" width="10.42578125" style="10" customWidth="1"/>
    <col min="11" max="11" width="10.5703125" style="10" customWidth="1"/>
    <col min="12" max="12" width="11.28515625" style="10" customWidth="1"/>
    <col min="13" max="13" width="19.28515625" style="10" customWidth="1"/>
    <col min="14" max="14" width="12.5703125" style="10" bestFit="1" customWidth="1"/>
    <col min="15" max="16384" width="9.140625" style="10"/>
  </cols>
  <sheetData>
    <row r="1" spans="1:12" ht="26.25" customHeight="1" x14ac:dyDescent="0.25">
      <c r="K1" s="124" t="s">
        <v>168</v>
      </c>
      <c r="L1" s="124"/>
    </row>
    <row r="2" spans="1:12" ht="17.25" customHeight="1" x14ac:dyDescent="0.25">
      <c r="A2" s="126" t="s">
        <v>163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5" customHeight="1" x14ac:dyDescent="0.25">
      <c r="A3" s="115" t="s">
        <v>0</v>
      </c>
      <c r="B3" s="115" t="s">
        <v>84</v>
      </c>
      <c r="C3" s="115" t="s">
        <v>81</v>
      </c>
      <c r="D3" s="116"/>
      <c r="E3" s="119" t="s">
        <v>126</v>
      </c>
      <c r="F3" s="123" t="s">
        <v>165</v>
      </c>
      <c r="G3" s="120" t="s">
        <v>164</v>
      </c>
      <c r="H3" s="115" t="s">
        <v>82</v>
      </c>
      <c r="I3" s="115" t="s">
        <v>83</v>
      </c>
      <c r="J3" s="115"/>
      <c r="K3" s="115"/>
      <c r="L3" s="115"/>
    </row>
    <row r="4" spans="1:12" x14ac:dyDescent="0.25">
      <c r="A4" s="115"/>
      <c r="B4" s="115"/>
      <c r="C4" s="116"/>
      <c r="D4" s="116"/>
      <c r="E4" s="119"/>
      <c r="F4" s="123"/>
      <c r="G4" s="121"/>
      <c r="H4" s="115"/>
      <c r="I4" s="115"/>
      <c r="J4" s="115"/>
      <c r="K4" s="115"/>
      <c r="L4" s="115"/>
    </row>
    <row r="5" spans="1:12" ht="15" customHeight="1" x14ac:dyDescent="0.25">
      <c r="A5" s="115"/>
      <c r="B5" s="115"/>
      <c r="C5" s="116"/>
      <c r="D5" s="116"/>
      <c r="E5" s="119"/>
      <c r="F5" s="123"/>
      <c r="G5" s="121"/>
      <c r="H5" s="115"/>
      <c r="I5" s="115"/>
      <c r="J5" s="115"/>
      <c r="K5" s="115"/>
      <c r="L5" s="115"/>
    </row>
    <row r="6" spans="1:12" x14ac:dyDescent="0.25">
      <c r="A6" s="115"/>
      <c r="B6" s="115"/>
      <c r="C6" s="116"/>
      <c r="D6" s="116"/>
      <c r="E6" s="119"/>
      <c r="F6" s="123"/>
      <c r="G6" s="121"/>
      <c r="H6" s="115"/>
      <c r="I6" s="115"/>
      <c r="J6" s="115"/>
      <c r="K6" s="115"/>
      <c r="L6" s="115"/>
    </row>
    <row r="7" spans="1:12" ht="96.75" customHeight="1" x14ac:dyDescent="0.25">
      <c r="A7" s="115"/>
      <c r="B7" s="115"/>
      <c r="C7" s="116"/>
      <c r="D7" s="116"/>
      <c r="E7" s="119"/>
      <c r="F7" s="123"/>
      <c r="G7" s="121"/>
      <c r="H7" s="115"/>
      <c r="I7" s="123" t="s">
        <v>1</v>
      </c>
      <c r="J7" s="123" t="s">
        <v>85</v>
      </c>
      <c r="K7" s="123" t="s">
        <v>169</v>
      </c>
      <c r="L7" s="123" t="s">
        <v>86</v>
      </c>
    </row>
    <row r="8" spans="1:12" ht="77.25" customHeight="1" x14ac:dyDescent="0.25">
      <c r="A8" s="115"/>
      <c r="B8" s="115"/>
      <c r="C8" s="116"/>
      <c r="D8" s="116"/>
      <c r="E8" s="119"/>
      <c r="F8" s="123"/>
      <c r="G8" s="122"/>
      <c r="H8" s="115"/>
      <c r="I8" s="123"/>
      <c r="J8" s="123"/>
      <c r="K8" s="123"/>
      <c r="L8" s="123"/>
    </row>
    <row r="9" spans="1:12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</row>
    <row r="10" spans="1:12" s="13" customFormat="1" ht="15" customHeight="1" x14ac:dyDescent="0.2">
      <c r="A10" s="105"/>
      <c r="B10" s="125" t="s">
        <v>161</v>
      </c>
      <c r="C10" s="103" t="s">
        <v>127</v>
      </c>
      <c r="D10" s="15" t="s">
        <v>2</v>
      </c>
      <c r="E10" s="16">
        <v>2881</v>
      </c>
      <c r="F10" s="17">
        <v>26999</v>
      </c>
      <c r="G10" s="16">
        <v>101310001</v>
      </c>
      <c r="H10" s="16" t="s">
        <v>3</v>
      </c>
      <c r="I10" s="16">
        <v>1</v>
      </c>
      <c r="J10" s="16">
        <v>1013294</v>
      </c>
      <c r="K10" s="19">
        <v>967051.64</v>
      </c>
      <c r="L10" s="16">
        <v>1013294</v>
      </c>
    </row>
    <row r="11" spans="1:12" ht="15.75" customHeight="1" x14ac:dyDescent="0.25">
      <c r="A11" s="105"/>
      <c r="B11" s="125"/>
      <c r="C11" s="103"/>
      <c r="D11" s="15" t="s">
        <v>4</v>
      </c>
      <c r="E11" s="16">
        <v>76.400000000000006</v>
      </c>
      <c r="F11" s="17">
        <v>26999</v>
      </c>
      <c r="G11" s="16">
        <v>101310003</v>
      </c>
      <c r="H11" s="16" t="s">
        <v>3</v>
      </c>
      <c r="I11" s="16">
        <v>1</v>
      </c>
      <c r="J11" s="16">
        <v>1168</v>
      </c>
      <c r="K11" s="20">
        <v>1112.08</v>
      </c>
      <c r="L11" s="16">
        <v>1168</v>
      </c>
    </row>
    <row r="12" spans="1:12" x14ac:dyDescent="0.25">
      <c r="A12" s="105"/>
      <c r="B12" s="125"/>
      <c r="C12" s="103"/>
      <c r="D12" s="15" t="s">
        <v>5</v>
      </c>
      <c r="E12" s="16">
        <v>14.7</v>
      </c>
      <c r="F12" s="17">
        <v>26999</v>
      </c>
      <c r="G12" s="16" t="s">
        <v>77</v>
      </c>
      <c r="H12" s="16" t="s">
        <v>3</v>
      </c>
      <c r="I12" s="16">
        <v>2</v>
      </c>
      <c r="J12" s="16">
        <v>8693</v>
      </c>
      <c r="K12" s="20">
        <v>8294.58</v>
      </c>
      <c r="L12" s="16">
        <v>8693</v>
      </c>
    </row>
    <row r="13" spans="1:12" x14ac:dyDescent="0.25">
      <c r="A13" s="105"/>
      <c r="B13" s="125"/>
      <c r="C13" s="103"/>
      <c r="D13" s="15" t="s">
        <v>160</v>
      </c>
      <c r="E13" s="16"/>
      <c r="F13" s="17"/>
      <c r="G13" s="16">
        <v>1013</v>
      </c>
      <c r="H13" s="16"/>
      <c r="I13" s="16"/>
      <c r="J13" s="16">
        <v>64729</v>
      </c>
      <c r="K13" s="20">
        <v>61948.2</v>
      </c>
      <c r="L13" s="16">
        <f>J13</f>
        <v>64729</v>
      </c>
    </row>
    <row r="14" spans="1:12" x14ac:dyDescent="0.25">
      <c r="A14" s="105"/>
      <c r="B14" s="125"/>
      <c r="C14" s="104"/>
      <c r="D14" s="16"/>
      <c r="E14" s="16"/>
      <c r="F14" s="21"/>
      <c r="G14" s="22" t="s">
        <v>6</v>
      </c>
      <c r="H14" s="16"/>
      <c r="I14" s="16"/>
      <c r="J14" s="22">
        <v>1087884</v>
      </c>
      <c r="K14" s="23">
        <f>SUM(K10:K13)</f>
        <v>1038406.4999999999</v>
      </c>
      <c r="L14" s="22">
        <v>1087884</v>
      </c>
    </row>
    <row r="15" spans="1:12" x14ac:dyDescent="0.25">
      <c r="A15" s="105"/>
      <c r="B15" s="125"/>
      <c r="C15" s="103" t="s">
        <v>128</v>
      </c>
      <c r="D15" s="15" t="s">
        <v>2</v>
      </c>
      <c r="E15" s="16">
        <v>1955.9</v>
      </c>
      <c r="F15" s="17">
        <v>23802</v>
      </c>
      <c r="G15" s="16">
        <v>101310001</v>
      </c>
      <c r="H15" s="16" t="s">
        <v>3</v>
      </c>
      <c r="I15" s="16">
        <v>1</v>
      </c>
      <c r="J15" s="16">
        <v>497168</v>
      </c>
      <c r="K15" s="20">
        <v>492415.08</v>
      </c>
      <c r="L15" s="16">
        <v>497168</v>
      </c>
    </row>
    <row r="16" spans="1:12" x14ac:dyDescent="0.25">
      <c r="A16" s="105"/>
      <c r="B16" s="125"/>
      <c r="C16" s="103"/>
      <c r="D16" s="15" t="s">
        <v>5</v>
      </c>
      <c r="E16" s="16">
        <v>159.30000000000001</v>
      </c>
      <c r="F16" s="17">
        <v>23802</v>
      </c>
      <c r="G16" s="16">
        <v>101310002</v>
      </c>
      <c r="H16" s="16" t="s">
        <v>3</v>
      </c>
      <c r="I16" s="16">
        <v>1</v>
      </c>
      <c r="J16" s="16">
        <v>11352</v>
      </c>
      <c r="K16" s="20">
        <v>11352</v>
      </c>
      <c r="L16" s="16">
        <v>11352</v>
      </c>
    </row>
    <row r="17" spans="1:15" x14ac:dyDescent="0.25">
      <c r="A17" s="105"/>
      <c r="B17" s="125"/>
      <c r="C17" s="103"/>
      <c r="D17" s="15" t="s">
        <v>5</v>
      </c>
      <c r="E17" s="16">
        <v>22.4</v>
      </c>
      <c r="F17" s="17">
        <v>23802</v>
      </c>
      <c r="G17" s="16">
        <v>101310003</v>
      </c>
      <c r="H17" s="16" t="s">
        <v>3</v>
      </c>
      <c r="I17" s="16">
        <v>1</v>
      </c>
      <c r="J17" s="16">
        <v>995</v>
      </c>
      <c r="K17" s="20">
        <v>995</v>
      </c>
      <c r="L17" s="16">
        <v>995</v>
      </c>
    </row>
    <row r="18" spans="1:15" x14ac:dyDescent="0.25">
      <c r="A18" s="105"/>
      <c r="B18" s="125"/>
      <c r="C18" s="103"/>
      <c r="D18" s="24" t="s">
        <v>160</v>
      </c>
      <c r="E18" s="24"/>
      <c r="F18" s="17"/>
      <c r="G18" s="16">
        <v>1013</v>
      </c>
      <c r="H18" s="16" t="s">
        <v>3</v>
      </c>
      <c r="I18" s="16"/>
      <c r="J18" s="16">
        <v>45523</v>
      </c>
      <c r="K18" s="20">
        <v>20158.87</v>
      </c>
      <c r="L18" s="16">
        <f>J18</f>
        <v>45523</v>
      </c>
    </row>
    <row r="19" spans="1:15" x14ac:dyDescent="0.25">
      <c r="A19" s="105"/>
      <c r="B19" s="125"/>
      <c r="C19" s="104"/>
      <c r="D19" s="15"/>
      <c r="E19" s="15"/>
      <c r="F19" s="21"/>
      <c r="G19" s="22" t="s">
        <v>6</v>
      </c>
      <c r="H19" s="16"/>
      <c r="I19" s="16"/>
      <c r="J19" s="22">
        <v>555038</v>
      </c>
      <c r="K19" s="25">
        <f>SUM(K15:K18)</f>
        <v>524920.95000000007</v>
      </c>
      <c r="L19" s="22">
        <v>555038</v>
      </c>
      <c r="N19" s="11"/>
      <c r="O19" s="11"/>
    </row>
    <row r="20" spans="1:15" x14ac:dyDescent="0.25">
      <c r="A20" s="105"/>
      <c r="B20" s="125"/>
      <c r="C20" s="103" t="s">
        <v>129</v>
      </c>
      <c r="D20" s="15" t="s">
        <v>2</v>
      </c>
      <c r="E20" s="16">
        <v>3365.3</v>
      </c>
      <c r="F20" s="17">
        <v>28126</v>
      </c>
      <c r="G20" s="16">
        <v>101310001</v>
      </c>
      <c r="H20" s="16" t="s">
        <v>3</v>
      </c>
      <c r="I20" s="16">
        <v>1</v>
      </c>
      <c r="J20" s="16">
        <v>1356743</v>
      </c>
      <c r="K20" s="20">
        <v>1330098.58</v>
      </c>
      <c r="L20" s="16">
        <v>1356743</v>
      </c>
      <c r="N20" s="8"/>
      <c r="O20" s="9"/>
    </row>
    <row r="21" spans="1:15" x14ac:dyDescent="0.25">
      <c r="A21" s="105"/>
      <c r="B21" s="125"/>
      <c r="C21" s="103"/>
      <c r="D21" s="15" t="s">
        <v>7</v>
      </c>
      <c r="E21" s="16">
        <v>51.2</v>
      </c>
      <c r="F21" s="17">
        <v>28126</v>
      </c>
      <c r="G21" s="16">
        <v>101310003</v>
      </c>
      <c r="H21" s="16" t="s">
        <v>3</v>
      </c>
      <c r="I21" s="16">
        <v>1</v>
      </c>
      <c r="J21" s="16">
        <v>3043</v>
      </c>
      <c r="K21" s="20">
        <v>2987.58</v>
      </c>
      <c r="L21" s="16">
        <v>3043</v>
      </c>
    </row>
    <row r="22" spans="1:15" x14ac:dyDescent="0.25">
      <c r="A22" s="105"/>
      <c r="B22" s="125"/>
      <c r="C22" s="103"/>
      <c r="D22" s="15" t="s">
        <v>8</v>
      </c>
      <c r="E22" s="16">
        <v>13.9</v>
      </c>
      <c r="F22" s="17">
        <v>28126</v>
      </c>
      <c r="G22" s="16">
        <v>101310004</v>
      </c>
      <c r="H22" s="16" t="s">
        <v>3</v>
      </c>
      <c r="I22" s="16">
        <v>1</v>
      </c>
      <c r="J22" s="16">
        <v>3043</v>
      </c>
      <c r="K22" s="20">
        <v>2987.58</v>
      </c>
      <c r="L22" s="16">
        <v>3043</v>
      </c>
    </row>
    <row r="23" spans="1:15" x14ac:dyDescent="0.25">
      <c r="A23" s="105"/>
      <c r="B23" s="125"/>
      <c r="C23" s="103"/>
      <c r="D23" s="15" t="s">
        <v>160</v>
      </c>
      <c r="E23" s="15"/>
      <c r="F23" s="17"/>
      <c r="G23" s="16">
        <v>1013</v>
      </c>
      <c r="H23" s="16" t="s">
        <v>3</v>
      </c>
      <c r="I23" s="16"/>
      <c r="J23" s="16">
        <v>51850</v>
      </c>
      <c r="K23" s="20">
        <v>46929.25</v>
      </c>
      <c r="L23" s="16">
        <f>J23</f>
        <v>51850</v>
      </c>
    </row>
    <row r="24" spans="1:15" x14ac:dyDescent="0.25">
      <c r="A24" s="105"/>
      <c r="B24" s="125"/>
      <c r="C24" s="104"/>
      <c r="D24" s="15"/>
      <c r="E24" s="15"/>
      <c r="F24" s="21"/>
      <c r="G24" s="22" t="s">
        <v>6</v>
      </c>
      <c r="H24" s="16"/>
      <c r="I24" s="16"/>
      <c r="J24" s="22">
        <v>1414679</v>
      </c>
      <c r="K24" s="25">
        <f>SUM(K20:K23)</f>
        <v>1383002.9900000002</v>
      </c>
      <c r="L24" s="22">
        <v>1414679</v>
      </c>
    </row>
    <row r="25" spans="1:15" x14ac:dyDescent="0.25">
      <c r="A25" s="105"/>
      <c r="B25" s="125"/>
      <c r="C25" s="103" t="s">
        <v>130</v>
      </c>
      <c r="D25" s="24" t="s">
        <v>47</v>
      </c>
      <c r="E25" s="26">
        <v>3917.2</v>
      </c>
      <c r="F25" s="27">
        <v>29921</v>
      </c>
      <c r="G25" s="16">
        <v>101310001</v>
      </c>
      <c r="H25" s="16" t="s">
        <v>9</v>
      </c>
      <c r="I25" s="26">
        <v>1</v>
      </c>
      <c r="J25" s="16">
        <v>2485693</v>
      </c>
      <c r="K25" s="20">
        <v>2323710.58</v>
      </c>
      <c r="L25" s="16">
        <v>2517134</v>
      </c>
    </row>
    <row r="26" spans="1:15" x14ac:dyDescent="0.25">
      <c r="A26" s="105"/>
      <c r="B26" s="125"/>
      <c r="C26" s="103"/>
      <c r="D26" s="24" t="s">
        <v>10</v>
      </c>
      <c r="E26" s="26">
        <v>80.099999999999994</v>
      </c>
      <c r="F26" s="27">
        <v>29921</v>
      </c>
      <c r="G26" s="16">
        <v>101310003</v>
      </c>
      <c r="H26" s="16" t="s">
        <v>9</v>
      </c>
      <c r="I26" s="26">
        <v>1</v>
      </c>
      <c r="J26" s="16">
        <v>5940</v>
      </c>
      <c r="K26" s="20">
        <v>5551.4</v>
      </c>
      <c r="L26" s="16">
        <v>5940</v>
      </c>
    </row>
    <row r="27" spans="1:15" x14ac:dyDescent="0.25">
      <c r="A27" s="105"/>
      <c r="B27" s="125"/>
      <c r="C27" s="103"/>
      <c r="D27" s="24" t="s">
        <v>160</v>
      </c>
      <c r="E27" s="24"/>
      <c r="F27" s="27"/>
      <c r="G27" s="16">
        <v>1013</v>
      </c>
      <c r="H27" s="16" t="s">
        <v>9</v>
      </c>
      <c r="I27" s="26"/>
      <c r="J27" s="16">
        <v>35083</v>
      </c>
      <c r="K27" s="20">
        <v>32302.2</v>
      </c>
      <c r="L27" s="16">
        <f>J27</f>
        <v>35083</v>
      </c>
    </row>
    <row r="28" spans="1:15" x14ac:dyDescent="0.25">
      <c r="A28" s="105"/>
      <c r="B28" s="125"/>
      <c r="C28" s="104"/>
      <c r="D28" s="28"/>
      <c r="E28" s="28"/>
      <c r="F28" s="29"/>
      <c r="G28" s="22"/>
      <c r="H28" s="22"/>
      <c r="I28" s="22"/>
      <c r="J28" s="22">
        <v>2526716</v>
      </c>
      <c r="K28" s="25">
        <f>SUM(K25:K27)</f>
        <v>2361564.1800000002</v>
      </c>
      <c r="L28" s="22">
        <v>2526716</v>
      </c>
    </row>
    <row r="29" spans="1:15" x14ac:dyDescent="0.25">
      <c r="A29" s="105"/>
      <c r="B29" s="125"/>
      <c r="C29" s="103" t="s">
        <v>131</v>
      </c>
      <c r="D29" s="15" t="s">
        <v>2</v>
      </c>
      <c r="E29" s="16">
        <v>3916.4</v>
      </c>
      <c r="F29" s="17">
        <v>29099</v>
      </c>
      <c r="G29" s="16">
        <v>101310001</v>
      </c>
      <c r="H29" s="16" t="s">
        <v>3</v>
      </c>
      <c r="I29" s="16">
        <v>1</v>
      </c>
      <c r="J29" s="16">
        <v>1803982</v>
      </c>
      <c r="K29" s="20">
        <v>1729296.92</v>
      </c>
      <c r="L29" s="16">
        <v>1803982</v>
      </c>
    </row>
    <row r="30" spans="1:15" x14ac:dyDescent="0.25">
      <c r="A30" s="105"/>
      <c r="B30" s="125"/>
      <c r="C30" s="103"/>
      <c r="D30" s="15" t="s">
        <v>12</v>
      </c>
      <c r="E30" s="16">
        <v>16.899999999999999</v>
      </c>
      <c r="F30" s="17">
        <v>29099</v>
      </c>
      <c r="G30" s="16">
        <v>101310003</v>
      </c>
      <c r="H30" s="16" t="s">
        <v>3</v>
      </c>
      <c r="I30" s="16">
        <v>1</v>
      </c>
      <c r="J30" s="16">
        <v>3043</v>
      </c>
      <c r="K30" s="20">
        <v>3043</v>
      </c>
      <c r="L30" s="16">
        <v>3043</v>
      </c>
    </row>
    <row r="31" spans="1:15" x14ac:dyDescent="0.25">
      <c r="A31" s="105"/>
      <c r="B31" s="125"/>
      <c r="C31" s="103"/>
      <c r="D31" s="15" t="s">
        <v>4</v>
      </c>
      <c r="E31" s="16">
        <v>69</v>
      </c>
      <c r="F31" s="17">
        <v>29099</v>
      </c>
      <c r="G31" s="16">
        <v>101310004</v>
      </c>
      <c r="H31" s="16" t="s">
        <v>3</v>
      </c>
      <c r="I31" s="16">
        <v>1</v>
      </c>
      <c r="J31" s="16">
        <v>3332</v>
      </c>
      <c r="K31" s="20">
        <v>3194.92</v>
      </c>
      <c r="L31" s="16">
        <v>3332</v>
      </c>
    </row>
    <row r="32" spans="1:15" x14ac:dyDescent="0.25">
      <c r="A32" s="105"/>
      <c r="B32" s="125"/>
      <c r="C32" s="103"/>
      <c r="D32" s="15" t="s">
        <v>160</v>
      </c>
      <c r="E32" s="15"/>
      <c r="F32" s="17"/>
      <c r="G32" s="16">
        <v>1013</v>
      </c>
      <c r="H32" s="16"/>
      <c r="I32" s="16"/>
      <c r="J32" s="16">
        <v>27038</v>
      </c>
      <c r="K32" s="20">
        <v>24257.200000000001</v>
      </c>
      <c r="L32" s="16">
        <f>J32</f>
        <v>27038</v>
      </c>
    </row>
    <row r="33" spans="1:12" x14ac:dyDescent="0.25">
      <c r="A33" s="105"/>
      <c r="B33" s="125"/>
      <c r="C33" s="104"/>
      <c r="D33" s="15"/>
      <c r="E33" s="15"/>
      <c r="F33" s="21"/>
      <c r="G33" s="22" t="s">
        <v>6</v>
      </c>
      <c r="H33" s="16"/>
      <c r="I33" s="22"/>
      <c r="J33" s="22">
        <v>1837395</v>
      </c>
      <c r="K33" s="25">
        <f>SUM(K29:K32)</f>
        <v>1759792.0399999998</v>
      </c>
      <c r="L33" s="22">
        <v>1837395</v>
      </c>
    </row>
    <row r="34" spans="1:12" x14ac:dyDescent="0.25">
      <c r="A34" s="105"/>
      <c r="B34" s="125"/>
      <c r="C34" s="106" t="s">
        <v>132</v>
      </c>
      <c r="D34" s="15" t="s">
        <v>2</v>
      </c>
      <c r="E34" s="16">
        <v>2979.9</v>
      </c>
      <c r="F34" s="17">
        <v>25628</v>
      </c>
      <c r="G34" s="16">
        <v>101310001</v>
      </c>
      <c r="H34" s="16" t="s">
        <v>3</v>
      </c>
      <c r="I34" s="16">
        <v>1</v>
      </c>
      <c r="J34" s="16">
        <v>1100313</v>
      </c>
      <c r="K34" s="20">
        <f t="shared" ref="K34:K37" si="0">J34</f>
        <v>1100313</v>
      </c>
      <c r="L34" s="16">
        <v>1100313</v>
      </c>
    </row>
    <row r="35" spans="1:12" x14ac:dyDescent="0.25">
      <c r="A35" s="105"/>
      <c r="B35" s="125"/>
      <c r="C35" s="106"/>
      <c r="D35" s="15" t="s">
        <v>13</v>
      </c>
      <c r="E35" s="16">
        <v>73.599999999999994</v>
      </c>
      <c r="F35" s="17">
        <v>25628</v>
      </c>
      <c r="G35" s="16">
        <v>101310003</v>
      </c>
      <c r="H35" s="16" t="s">
        <v>3</v>
      </c>
      <c r="I35" s="16">
        <v>1</v>
      </c>
      <c r="J35" s="16">
        <v>8259</v>
      </c>
      <c r="K35" s="20">
        <f t="shared" si="0"/>
        <v>8259</v>
      </c>
      <c r="L35" s="16">
        <v>8259</v>
      </c>
    </row>
    <row r="36" spans="1:12" x14ac:dyDescent="0.25">
      <c r="A36" s="105"/>
      <c r="B36" s="125"/>
      <c r="C36" s="106"/>
      <c r="D36" s="15" t="s">
        <v>14</v>
      </c>
      <c r="E36" s="16">
        <v>4.5999999999999996</v>
      </c>
      <c r="F36" s="17">
        <v>25628</v>
      </c>
      <c r="G36" s="16">
        <v>101310004</v>
      </c>
      <c r="H36" s="16" t="s">
        <v>3</v>
      </c>
      <c r="I36" s="16">
        <v>1</v>
      </c>
      <c r="J36" s="16">
        <v>2753</v>
      </c>
      <c r="K36" s="20">
        <f t="shared" si="0"/>
        <v>2753</v>
      </c>
      <c r="L36" s="16">
        <v>2753</v>
      </c>
    </row>
    <row r="37" spans="1:12" x14ac:dyDescent="0.25">
      <c r="A37" s="105"/>
      <c r="B37" s="125"/>
      <c r="C37" s="106"/>
      <c r="D37" s="15" t="s">
        <v>12</v>
      </c>
      <c r="E37" s="16">
        <v>1.8</v>
      </c>
      <c r="F37" s="17">
        <v>25628</v>
      </c>
      <c r="G37" s="16">
        <v>101310005</v>
      </c>
      <c r="H37" s="16" t="s">
        <v>3</v>
      </c>
      <c r="I37" s="16">
        <v>1</v>
      </c>
      <c r="J37" s="16">
        <v>2898</v>
      </c>
      <c r="K37" s="20">
        <f t="shared" si="0"/>
        <v>2898</v>
      </c>
      <c r="L37" s="16">
        <v>2898</v>
      </c>
    </row>
    <row r="38" spans="1:12" x14ac:dyDescent="0.25">
      <c r="A38" s="105"/>
      <c r="B38" s="125"/>
      <c r="C38" s="106"/>
      <c r="D38" s="15" t="s">
        <v>160</v>
      </c>
      <c r="E38" s="15"/>
      <c r="F38" s="17"/>
      <c r="G38" s="16">
        <v>1013</v>
      </c>
      <c r="H38" s="16" t="s">
        <v>3</v>
      </c>
      <c r="I38" s="16">
        <v>1</v>
      </c>
      <c r="J38" s="16">
        <v>51909</v>
      </c>
      <c r="K38" s="20">
        <v>45140.15</v>
      </c>
      <c r="L38" s="16">
        <v>51909</v>
      </c>
    </row>
    <row r="39" spans="1:12" x14ac:dyDescent="0.25">
      <c r="A39" s="105"/>
      <c r="B39" s="125"/>
      <c r="C39" s="112"/>
      <c r="D39" s="30"/>
      <c r="E39" s="30"/>
      <c r="F39" s="31"/>
      <c r="G39" s="22" t="s">
        <v>6</v>
      </c>
      <c r="H39" s="16"/>
      <c r="I39" s="32"/>
      <c r="J39" s="22">
        <v>1166132</v>
      </c>
      <c r="K39" s="33">
        <f>SUM(K34:K38)</f>
        <v>1159363.1499999999</v>
      </c>
      <c r="L39" s="22">
        <v>1166132</v>
      </c>
    </row>
    <row r="40" spans="1:12" x14ac:dyDescent="0.25">
      <c r="A40" s="105"/>
      <c r="B40" s="125"/>
      <c r="C40" s="110" t="s">
        <v>134</v>
      </c>
      <c r="D40" s="34" t="s">
        <v>15</v>
      </c>
      <c r="E40" s="35">
        <v>1201.7</v>
      </c>
      <c r="F40" s="36">
        <v>19360</v>
      </c>
      <c r="G40" s="35">
        <v>101310001</v>
      </c>
      <c r="H40" s="16" t="s">
        <v>9</v>
      </c>
      <c r="I40" s="35">
        <v>1</v>
      </c>
      <c r="J40" s="16">
        <v>407983</v>
      </c>
      <c r="K40" s="32">
        <f>J40</f>
        <v>407983</v>
      </c>
      <c r="L40" s="16">
        <v>407983</v>
      </c>
    </row>
    <row r="41" spans="1:12" x14ac:dyDescent="0.25">
      <c r="A41" s="105"/>
      <c r="B41" s="125"/>
      <c r="C41" s="110"/>
      <c r="D41" s="34" t="s">
        <v>16</v>
      </c>
      <c r="E41" s="35">
        <v>12.6</v>
      </c>
      <c r="F41" s="36">
        <v>19360</v>
      </c>
      <c r="G41" s="35">
        <v>101310006</v>
      </c>
      <c r="H41" s="16" t="s">
        <v>9</v>
      </c>
      <c r="I41" s="35">
        <v>1</v>
      </c>
      <c r="J41" s="16">
        <v>4057</v>
      </c>
      <c r="K41" s="32">
        <f>J41</f>
        <v>4057</v>
      </c>
      <c r="L41" s="16">
        <v>4057</v>
      </c>
    </row>
    <row r="42" spans="1:12" x14ac:dyDescent="0.25">
      <c r="A42" s="105"/>
      <c r="B42" s="125"/>
      <c r="C42" s="110"/>
      <c r="D42" s="34" t="s">
        <v>17</v>
      </c>
      <c r="E42" s="35">
        <v>43.2</v>
      </c>
      <c r="F42" s="36">
        <v>19360</v>
      </c>
      <c r="G42" s="35">
        <v>101310007</v>
      </c>
      <c r="H42" s="16" t="s">
        <v>9</v>
      </c>
      <c r="I42" s="35">
        <v>1</v>
      </c>
      <c r="J42" s="16">
        <v>7680</v>
      </c>
      <c r="K42" s="32">
        <f>J42</f>
        <v>7680</v>
      </c>
      <c r="L42" s="16">
        <v>7680</v>
      </c>
    </row>
    <row r="43" spans="1:12" x14ac:dyDescent="0.25">
      <c r="A43" s="105"/>
      <c r="B43" s="125"/>
      <c r="C43" s="110"/>
      <c r="D43" s="34" t="s">
        <v>160</v>
      </c>
      <c r="E43" s="34"/>
      <c r="F43" s="36"/>
      <c r="G43" s="35">
        <v>1013</v>
      </c>
      <c r="H43" s="16"/>
      <c r="I43" s="35"/>
      <c r="J43" s="16">
        <v>43295</v>
      </c>
      <c r="K43" s="32">
        <v>38400.5</v>
      </c>
      <c r="L43" s="16">
        <f>J43</f>
        <v>43295</v>
      </c>
    </row>
    <row r="44" spans="1:12" x14ac:dyDescent="0.25">
      <c r="A44" s="105"/>
      <c r="B44" s="125"/>
      <c r="C44" s="112"/>
      <c r="D44" s="15"/>
      <c r="E44" s="15"/>
      <c r="F44" s="21"/>
      <c r="G44" s="22" t="s">
        <v>6</v>
      </c>
      <c r="H44" s="16"/>
      <c r="I44" s="16"/>
      <c r="J44" s="22">
        <v>463015</v>
      </c>
      <c r="K44" s="37">
        <f>SUM(K40:K43)</f>
        <v>458120.5</v>
      </c>
      <c r="L44" s="22">
        <v>463015</v>
      </c>
    </row>
    <row r="45" spans="1:12" x14ac:dyDescent="0.25">
      <c r="A45" s="105"/>
      <c r="B45" s="125"/>
      <c r="C45" s="106" t="s">
        <v>133</v>
      </c>
      <c r="D45" s="15" t="s">
        <v>18</v>
      </c>
      <c r="E45" s="16">
        <v>2584.3000000000002</v>
      </c>
      <c r="F45" s="17">
        <v>27273</v>
      </c>
      <c r="G45" s="16">
        <v>101310001</v>
      </c>
      <c r="H45" s="16" t="s">
        <v>3</v>
      </c>
      <c r="I45" s="16">
        <v>1</v>
      </c>
      <c r="J45" s="16">
        <v>1145075</v>
      </c>
      <c r="K45" s="32">
        <v>906628.5</v>
      </c>
      <c r="L45" s="16">
        <v>1145075</v>
      </c>
    </row>
    <row r="46" spans="1:12" x14ac:dyDescent="0.25">
      <c r="A46" s="105"/>
      <c r="B46" s="125"/>
      <c r="C46" s="106"/>
      <c r="D46" s="15" t="s">
        <v>19</v>
      </c>
      <c r="E46" s="16">
        <v>68.7</v>
      </c>
      <c r="F46" s="17">
        <v>27273</v>
      </c>
      <c r="G46" s="16">
        <v>101310004</v>
      </c>
      <c r="H46" s="16" t="s">
        <v>3</v>
      </c>
      <c r="I46" s="16">
        <v>1</v>
      </c>
      <c r="J46" s="16">
        <v>97938</v>
      </c>
      <c r="K46" s="32">
        <v>44071.28</v>
      </c>
      <c r="L46" s="16">
        <v>97938</v>
      </c>
    </row>
    <row r="47" spans="1:12" x14ac:dyDescent="0.25">
      <c r="A47" s="105"/>
      <c r="B47" s="125"/>
      <c r="C47" s="106"/>
      <c r="D47" s="15" t="s">
        <v>20</v>
      </c>
      <c r="E47" s="16">
        <v>13.8</v>
      </c>
      <c r="F47" s="17">
        <v>27273</v>
      </c>
      <c r="G47" s="16">
        <v>101310005</v>
      </c>
      <c r="H47" s="16" t="s">
        <v>3</v>
      </c>
      <c r="I47" s="16">
        <v>1</v>
      </c>
      <c r="J47" s="16">
        <v>1303</v>
      </c>
      <c r="K47" s="32">
        <v>1127.18</v>
      </c>
      <c r="L47" s="16">
        <v>1303</v>
      </c>
    </row>
    <row r="48" spans="1:12" x14ac:dyDescent="0.25">
      <c r="A48" s="105"/>
      <c r="B48" s="125"/>
      <c r="C48" s="106"/>
      <c r="D48" s="15" t="s">
        <v>157</v>
      </c>
      <c r="E48" s="16">
        <v>20</v>
      </c>
      <c r="F48" s="17">
        <v>27273</v>
      </c>
      <c r="G48" s="16">
        <v>101310002</v>
      </c>
      <c r="H48" s="16" t="s">
        <v>3</v>
      </c>
      <c r="I48" s="16">
        <v>1</v>
      </c>
      <c r="J48" s="16">
        <v>97938</v>
      </c>
      <c r="K48" s="32">
        <v>84647.28</v>
      </c>
      <c r="L48" s="16">
        <v>97938</v>
      </c>
    </row>
    <row r="49" spans="1:12" x14ac:dyDescent="0.25">
      <c r="A49" s="105"/>
      <c r="B49" s="125"/>
      <c r="C49" s="106"/>
      <c r="D49" s="15" t="s">
        <v>21</v>
      </c>
      <c r="E49" s="16">
        <v>1.9</v>
      </c>
      <c r="F49" s="17">
        <v>27273</v>
      </c>
      <c r="G49" s="16">
        <v>10131006</v>
      </c>
      <c r="H49" s="16" t="s">
        <v>3</v>
      </c>
      <c r="I49" s="16">
        <v>1</v>
      </c>
      <c r="J49" s="16">
        <v>6665</v>
      </c>
      <c r="K49" s="32">
        <v>4397.8999999999996</v>
      </c>
      <c r="L49" s="16">
        <v>6665</v>
      </c>
    </row>
    <row r="50" spans="1:12" x14ac:dyDescent="0.25">
      <c r="A50" s="105"/>
      <c r="B50" s="125"/>
      <c r="C50" s="106"/>
      <c r="D50" s="15" t="s">
        <v>160</v>
      </c>
      <c r="E50" s="15"/>
      <c r="F50" s="17"/>
      <c r="G50" s="16">
        <v>1013</v>
      </c>
      <c r="H50" s="16" t="s">
        <v>3</v>
      </c>
      <c r="I50" s="16">
        <v>2</v>
      </c>
      <c r="J50" s="16">
        <v>201171</v>
      </c>
      <c r="K50" s="32">
        <v>47551.77</v>
      </c>
      <c r="L50" s="16">
        <f>J50</f>
        <v>201171</v>
      </c>
    </row>
    <row r="51" spans="1:12" x14ac:dyDescent="0.25">
      <c r="A51" s="105"/>
      <c r="B51" s="125"/>
      <c r="C51" s="112"/>
      <c r="D51" s="15"/>
      <c r="E51" s="15"/>
      <c r="F51" s="21"/>
      <c r="G51" s="22" t="s">
        <v>6</v>
      </c>
      <c r="H51" s="16"/>
      <c r="I51" s="22"/>
      <c r="J51" s="22">
        <v>1550090</v>
      </c>
      <c r="K51" s="33">
        <f>SUM(K45:K50)</f>
        <v>1088423.9100000001</v>
      </c>
      <c r="L51" s="22">
        <v>1550090</v>
      </c>
    </row>
    <row r="52" spans="1:12" x14ac:dyDescent="0.25">
      <c r="A52" s="105"/>
      <c r="B52" s="125"/>
      <c r="C52" s="110" t="s">
        <v>135</v>
      </c>
      <c r="D52" s="34" t="s">
        <v>2</v>
      </c>
      <c r="E52" s="35">
        <v>3919.1</v>
      </c>
      <c r="F52" s="36">
        <v>30317</v>
      </c>
      <c r="G52" s="35">
        <v>101310001</v>
      </c>
      <c r="H52" s="16" t="s">
        <v>3</v>
      </c>
      <c r="I52" s="35">
        <v>1</v>
      </c>
      <c r="J52" s="16">
        <v>2110366</v>
      </c>
      <c r="K52" s="32">
        <v>1925016.96</v>
      </c>
      <c r="L52" s="16">
        <v>2110366</v>
      </c>
    </row>
    <row r="53" spans="1:12" x14ac:dyDescent="0.25">
      <c r="A53" s="105"/>
      <c r="B53" s="125"/>
      <c r="C53" s="110"/>
      <c r="D53" s="34" t="s">
        <v>39</v>
      </c>
      <c r="E53" s="35">
        <v>74.599999999999994</v>
      </c>
      <c r="F53" s="36">
        <v>30317</v>
      </c>
      <c r="G53" s="35">
        <v>101310006</v>
      </c>
      <c r="H53" s="16" t="s">
        <v>3</v>
      </c>
      <c r="I53" s="35">
        <v>1</v>
      </c>
      <c r="J53" s="16">
        <v>5940</v>
      </c>
      <c r="K53" s="32">
        <v>5417.4</v>
      </c>
      <c r="L53" s="16">
        <v>5940</v>
      </c>
    </row>
    <row r="54" spans="1:12" x14ac:dyDescent="0.25">
      <c r="A54" s="105"/>
      <c r="B54" s="125"/>
      <c r="C54" s="110"/>
      <c r="D54" s="34" t="s">
        <v>40</v>
      </c>
      <c r="E54" s="35">
        <v>14.9</v>
      </c>
      <c r="F54" s="36">
        <v>30317</v>
      </c>
      <c r="G54" s="35">
        <v>101310007</v>
      </c>
      <c r="H54" s="16" t="s">
        <v>3</v>
      </c>
      <c r="I54" s="35">
        <v>1</v>
      </c>
      <c r="J54" s="16">
        <v>3623</v>
      </c>
      <c r="K54" s="32">
        <v>3304.38</v>
      </c>
      <c r="L54" s="16">
        <v>3623</v>
      </c>
    </row>
    <row r="55" spans="1:12" x14ac:dyDescent="0.25">
      <c r="A55" s="105"/>
      <c r="B55" s="125"/>
      <c r="C55" s="110"/>
      <c r="D55" s="34" t="s">
        <v>160</v>
      </c>
      <c r="E55" s="34"/>
      <c r="F55" s="36"/>
      <c r="G55" s="35">
        <v>1013</v>
      </c>
      <c r="H55" s="16"/>
      <c r="I55" s="35"/>
      <c r="J55" s="16">
        <v>182955</v>
      </c>
      <c r="K55" s="32">
        <v>171151.9</v>
      </c>
      <c r="L55" s="16">
        <f>J55</f>
        <v>182955</v>
      </c>
    </row>
    <row r="56" spans="1:12" x14ac:dyDescent="0.25">
      <c r="A56" s="105"/>
      <c r="B56" s="125"/>
      <c r="C56" s="109"/>
      <c r="D56" s="34"/>
      <c r="E56" s="34"/>
      <c r="F56" s="31"/>
      <c r="G56" s="38" t="s">
        <v>6</v>
      </c>
      <c r="H56" s="16"/>
      <c r="I56" s="35"/>
      <c r="J56" s="22">
        <v>2302884</v>
      </c>
      <c r="K56" s="33">
        <f>SUM(K52:K55)</f>
        <v>2104890.6399999997</v>
      </c>
      <c r="L56" s="22">
        <v>2302884</v>
      </c>
    </row>
    <row r="57" spans="1:12" x14ac:dyDescent="0.25">
      <c r="A57" s="105"/>
      <c r="B57" s="125"/>
      <c r="C57" s="110" t="s">
        <v>136</v>
      </c>
      <c r="D57" s="39" t="s">
        <v>2</v>
      </c>
      <c r="E57" s="40">
        <v>2984.5</v>
      </c>
      <c r="F57" s="41">
        <v>27120</v>
      </c>
      <c r="G57" s="35">
        <v>101310001</v>
      </c>
      <c r="H57" s="35" t="s">
        <v>9</v>
      </c>
      <c r="I57" s="35">
        <v>1</v>
      </c>
      <c r="J57" s="16">
        <v>1130517</v>
      </c>
      <c r="K57" s="32">
        <v>1130517</v>
      </c>
      <c r="L57" s="16">
        <v>1130517</v>
      </c>
    </row>
    <row r="58" spans="1:12" x14ac:dyDescent="0.25">
      <c r="A58" s="105"/>
      <c r="B58" s="125"/>
      <c r="C58" s="110"/>
      <c r="D58" s="39" t="s">
        <v>5</v>
      </c>
      <c r="E58" s="40">
        <v>96</v>
      </c>
      <c r="F58" s="41">
        <v>27120</v>
      </c>
      <c r="G58" s="35" t="s">
        <v>156</v>
      </c>
      <c r="H58" s="35" t="s">
        <v>9</v>
      </c>
      <c r="I58" s="40">
        <v>3</v>
      </c>
      <c r="J58" s="16">
        <v>5360</v>
      </c>
      <c r="K58" s="32">
        <f t="shared" ref="K58:K59" si="1">J58</f>
        <v>5360</v>
      </c>
      <c r="L58" s="16">
        <v>5360</v>
      </c>
    </row>
    <row r="59" spans="1:12" x14ac:dyDescent="0.25">
      <c r="A59" s="105"/>
      <c r="B59" s="125"/>
      <c r="C59" s="110"/>
      <c r="D59" s="39" t="s">
        <v>11</v>
      </c>
      <c r="E59" s="40">
        <v>9.6999999999999993</v>
      </c>
      <c r="F59" s="41">
        <v>27120</v>
      </c>
      <c r="G59" s="35">
        <v>101310004</v>
      </c>
      <c r="H59" s="35" t="s">
        <v>9</v>
      </c>
      <c r="I59" s="40">
        <v>1</v>
      </c>
      <c r="J59" s="16">
        <v>2898</v>
      </c>
      <c r="K59" s="32">
        <f t="shared" si="1"/>
        <v>2898</v>
      </c>
      <c r="L59" s="16">
        <v>2898</v>
      </c>
    </row>
    <row r="60" spans="1:12" x14ac:dyDescent="0.25">
      <c r="A60" s="105"/>
      <c r="B60" s="125"/>
      <c r="C60" s="110"/>
      <c r="D60" s="39" t="s">
        <v>160</v>
      </c>
      <c r="E60" s="39"/>
      <c r="F60" s="41"/>
      <c r="G60" s="35">
        <v>1013</v>
      </c>
      <c r="H60" s="35"/>
      <c r="I60" s="40"/>
      <c r="J60" s="16">
        <v>42925.65</v>
      </c>
      <c r="K60" s="32">
        <v>40144.85</v>
      </c>
      <c r="L60" s="16">
        <f>J60</f>
        <v>42925.65</v>
      </c>
    </row>
    <row r="61" spans="1:12" x14ac:dyDescent="0.25">
      <c r="A61" s="105"/>
      <c r="B61" s="125"/>
      <c r="C61" s="109"/>
      <c r="D61" s="42"/>
      <c r="E61" s="42"/>
      <c r="F61" s="31"/>
      <c r="G61" s="38" t="s">
        <v>6</v>
      </c>
      <c r="H61" s="22"/>
      <c r="I61" s="40"/>
      <c r="J61" s="22">
        <v>1181700.6499999999</v>
      </c>
      <c r="K61" s="33">
        <f>SUM(K57:K60)</f>
        <v>1178919.8500000001</v>
      </c>
      <c r="L61" s="22">
        <v>1181700.6499999999</v>
      </c>
    </row>
    <row r="62" spans="1:12" x14ac:dyDescent="0.25">
      <c r="A62" s="105"/>
      <c r="B62" s="125"/>
      <c r="C62" s="110" t="s">
        <v>137</v>
      </c>
      <c r="D62" s="43" t="s">
        <v>44</v>
      </c>
      <c r="E62" s="44">
        <v>3978.1</v>
      </c>
      <c r="F62" s="45">
        <v>31472</v>
      </c>
      <c r="G62" s="44">
        <v>101310001</v>
      </c>
      <c r="H62" s="44" t="s">
        <v>3</v>
      </c>
      <c r="I62" s="44">
        <v>1</v>
      </c>
      <c r="J62" s="46">
        <v>2185105</v>
      </c>
      <c r="K62" s="32">
        <v>1934376.36</v>
      </c>
      <c r="L62" s="46">
        <v>2185105</v>
      </c>
    </row>
    <row r="63" spans="1:12" x14ac:dyDescent="0.25">
      <c r="A63" s="105"/>
      <c r="B63" s="125"/>
      <c r="C63" s="110"/>
      <c r="D63" s="47" t="s">
        <v>45</v>
      </c>
      <c r="E63" s="48">
        <v>14</v>
      </c>
      <c r="F63" s="45">
        <v>31472</v>
      </c>
      <c r="G63" s="48">
        <v>101310008</v>
      </c>
      <c r="H63" s="48" t="s">
        <v>3</v>
      </c>
      <c r="I63" s="48">
        <v>1</v>
      </c>
      <c r="J63" s="49">
        <v>3622</v>
      </c>
      <c r="K63" s="50">
        <f>J63</f>
        <v>3622</v>
      </c>
      <c r="L63" s="49">
        <v>3622</v>
      </c>
    </row>
    <row r="64" spans="1:12" x14ac:dyDescent="0.25">
      <c r="A64" s="105"/>
      <c r="B64" s="125"/>
      <c r="C64" s="110"/>
      <c r="D64" s="47" t="s">
        <v>46</v>
      </c>
      <c r="E64" s="48">
        <v>70.5</v>
      </c>
      <c r="F64" s="45">
        <v>31472</v>
      </c>
      <c r="G64" s="48">
        <v>101310007</v>
      </c>
      <c r="H64" s="48" t="s">
        <v>3</v>
      </c>
      <c r="I64" s="48">
        <v>1</v>
      </c>
      <c r="J64" s="49">
        <v>6231</v>
      </c>
      <c r="K64" s="32">
        <v>5519.86</v>
      </c>
      <c r="L64" s="49">
        <v>6231</v>
      </c>
    </row>
    <row r="65" spans="1:12" x14ac:dyDescent="0.25">
      <c r="A65" s="105"/>
      <c r="B65" s="125"/>
      <c r="C65" s="110"/>
      <c r="D65" s="47" t="s">
        <v>160</v>
      </c>
      <c r="E65" s="47"/>
      <c r="F65" s="45"/>
      <c r="G65" s="48">
        <v>1013</v>
      </c>
      <c r="H65" s="48" t="s">
        <v>3</v>
      </c>
      <c r="I65" s="48"/>
      <c r="J65" s="49">
        <v>110215</v>
      </c>
      <c r="K65" s="50">
        <v>87524.17</v>
      </c>
      <c r="L65" s="49">
        <v>110215</v>
      </c>
    </row>
    <row r="66" spans="1:12" x14ac:dyDescent="0.25">
      <c r="A66" s="105"/>
      <c r="B66" s="125"/>
      <c r="C66" s="112"/>
      <c r="D66" s="15"/>
      <c r="E66" s="15"/>
      <c r="F66" s="21"/>
      <c r="G66" s="22" t="s">
        <v>6</v>
      </c>
      <c r="H66" s="16"/>
      <c r="I66" s="51"/>
      <c r="J66" s="52">
        <f>SUM(J62:J65)</f>
        <v>2305173</v>
      </c>
      <c r="K66" s="33">
        <f>SUM(K62:K65)</f>
        <v>2031042.3900000001</v>
      </c>
      <c r="L66" s="52">
        <f>SUM(L62:L65)</f>
        <v>2305173</v>
      </c>
    </row>
    <row r="67" spans="1:12" x14ac:dyDescent="0.25">
      <c r="A67" s="105"/>
      <c r="B67" s="125"/>
      <c r="C67" s="110"/>
      <c r="D67" s="53" t="s">
        <v>47</v>
      </c>
      <c r="E67" s="54">
        <v>3796</v>
      </c>
      <c r="F67" s="55">
        <v>30195</v>
      </c>
      <c r="G67" s="54">
        <v>101310018</v>
      </c>
      <c r="H67" s="56" t="s">
        <v>3</v>
      </c>
      <c r="I67" s="54">
        <v>1</v>
      </c>
      <c r="J67" s="57">
        <v>2536780</v>
      </c>
      <c r="K67" s="32">
        <v>2260649.4300000002</v>
      </c>
      <c r="L67" s="57">
        <v>2536780</v>
      </c>
    </row>
    <row r="68" spans="1:12" x14ac:dyDescent="0.25">
      <c r="A68" s="105"/>
      <c r="B68" s="125"/>
      <c r="C68" s="110"/>
      <c r="D68" s="53" t="s">
        <v>48</v>
      </c>
      <c r="E68" s="127">
        <v>80</v>
      </c>
      <c r="F68" s="55">
        <v>30195</v>
      </c>
      <c r="G68" s="54">
        <v>101310021</v>
      </c>
      <c r="H68" s="56" t="s">
        <v>3</v>
      </c>
      <c r="I68" s="54">
        <v>1</v>
      </c>
      <c r="J68" s="57">
        <v>3623</v>
      </c>
      <c r="K68" s="50">
        <f t="shared" ref="K68:K69" si="2">J68</f>
        <v>3623</v>
      </c>
      <c r="L68" s="57">
        <v>3623</v>
      </c>
    </row>
    <row r="69" spans="1:12" x14ac:dyDescent="0.25">
      <c r="A69" s="105"/>
      <c r="B69" s="125"/>
      <c r="C69" s="110"/>
      <c r="D69" s="53" t="s">
        <v>49</v>
      </c>
      <c r="E69" s="118"/>
      <c r="F69" s="55">
        <v>30195</v>
      </c>
      <c r="G69" s="54">
        <v>101310026</v>
      </c>
      <c r="H69" s="56" t="s">
        <v>3</v>
      </c>
      <c r="I69" s="54">
        <v>1</v>
      </c>
      <c r="J69" s="57">
        <v>5940</v>
      </c>
      <c r="K69" s="50">
        <f t="shared" si="2"/>
        <v>5940</v>
      </c>
      <c r="L69" s="57">
        <v>5940</v>
      </c>
    </row>
    <row r="70" spans="1:12" x14ac:dyDescent="0.25">
      <c r="A70" s="105"/>
      <c r="B70" s="125"/>
      <c r="C70" s="110"/>
      <c r="D70" s="53" t="s">
        <v>160</v>
      </c>
      <c r="E70" s="53"/>
      <c r="F70" s="55"/>
      <c r="G70" s="54">
        <v>1013</v>
      </c>
      <c r="H70" s="56" t="s">
        <v>3</v>
      </c>
      <c r="I70" s="58"/>
      <c r="J70" s="57">
        <v>17617.14</v>
      </c>
      <c r="K70" s="59">
        <v>15336.14</v>
      </c>
      <c r="L70" s="57">
        <f>J70</f>
        <v>17617.14</v>
      </c>
    </row>
    <row r="71" spans="1:12" x14ac:dyDescent="0.25">
      <c r="A71" s="105"/>
      <c r="B71" s="125"/>
      <c r="C71" s="114"/>
      <c r="D71" s="15"/>
      <c r="E71" s="15"/>
      <c r="F71" s="21"/>
      <c r="G71" s="22" t="s">
        <v>6</v>
      </c>
      <c r="H71" s="16"/>
      <c r="I71" s="33"/>
      <c r="J71" s="23">
        <f>SUM(J67:J70)</f>
        <v>2563960.14</v>
      </c>
      <c r="K71" s="33">
        <f>SUM(K67:K70)</f>
        <v>2285548.5700000003</v>
      </c>
      <c r="L71" s="23">
        <f>SUM(L67:L70)</f>
        <v>2563960.14</v>
      </c>
    </row>
    <row r="72" spans="1:12" x14ac:dyDescent="0.25">
      <c r="A72" s="105"/>
      <c r="B72" s="125"/>
      <c r="C72" s="110" t="s">
        <v>138</v>
      </c>
      <c r="D72" s="34" t="s">
        <v>22</v>
      </c>
      <c r="E72" s="35">
        <v>7519.6</v>
      </c>
      <c r="F72" s="36">
        <v>29465</v>
      </c>
      <c r="G72" s="35">
        <v>101310001</v>
      </c>
      <c r="H72" s="16" t="s">
        <v>3</v>
      </c>
      <c r="I72" s="35">
        <v>1</v>
      </c>
      <c r="J72" s="60">
        <v>3420283</v>
      </c>
      <c r="K72" s="32">
        <v>3104959.98</v>
      </c>
      <c r="L72" s="60">
        <v>3420283</v>
      </c>
    </row>
    <row r="73" spans="1:12" x14ac:dyDescent="0.25">
      <c r="A73" s="105"/>
      <c r="B73" s="125"/>
      <c r="C73" s="110"/>
      <c r="D73" s="34" t="s">
        <v>23</v>
      </c>
      <c r="E73" s="35">
        <v>40.4</v>
      </c>
      <c r="F73" s="36">
        <v>29466</v>
      </c>
      <c r="G73" s="35">
        <v>101310003</v>
      </c>
      <c r="H73" s="16" t="s">
        <v>3</v>
      </c>
      <c r="I73" s="35">
        <v>1</v>
      </c>
      <c r="J73" s="60">
        <v>5952</v>
      </c>
      <c r="K73" s="50">
        <f t="shared" ref="K73:K74" si="3">J73</f>
        <v>5952</v>
      </c>
      <c r="L73" s="60">
        <v>5952</v>
      </c>
    </row>
    <row r="74" spans="1:12" x14ac:dyDescent="0.25">
      <c r="A74" s="105"/>
      <c r="B74" s="125"/>
      <c r="C74" s="110"/>
      <c r="D74" s="34" t="s">
        <v>12</v>
      </c>
      <c r="E74" s="35">
        <v>30.5</v>
      </c>
      <c r="F74" s="36">
        <v>29467</v>
      </c>
      <c r="G74" s="35">
        <v>101310004</v>
      </c>
      <c r="H74" s="16" t="s">
        <v>3</v>
      </c>
      <c r="I74" s="35">
        <v>1</v>
      </c>
      <c r="J74" s="60">
        <v>4436</v>
      </c>
      <c r="K74" s="50">
        <f t="shared" si="3"/>
        <v>4436</v>
      </c>
      <c r="L74" s="60">
        <v>4436</v>
      </c>
    </row>
    <row r="75" spans="1:12" x14ac:dyDescent="0.25">
      <c r="A75" s="105"/>
      <c r="B75" s="125"/>
      <c r="C75" s="110"/>
      <c r="D75" s="34" t="s">
        <v>160</v>
      </c>
      <c r="E75" s="35"/>
      <c r="F75" s="36"/>
      <c r="G75" s="35">
        <v>1013</v>
      </c>
      <c r="H75" s="16" t="s">
        <v>3</v>
      </c>
      <c r="I75" s="35"/>
      <c r="J75" s="60">
        <v>203061</v>
      </c>
      <c r="K75" s="59">
        <v>196705.1</v>
      </c>
      <c r="L75" s="60">
        <f>J75</f>
        <v>203061</v>
      </c>
    </row>
    <row r="76" spans="1:12" x14ac:dyDescent="0.25">
      <c r="A76" s="105"/>
      <c r="B76" s="125"/>
      <c r="C76" s="110"/>
      <c r="D76" s="34" t="s">
        <v>24</v>
      </c>
      <c r="E76" s="35">
        <v>88.1</v>
      </c>
      <c r="F76" s="36">
        <v>33786</v>
      </c>
      <c r="G76" s="35">
        <v>101310005</v>
      </c>
      <c r="H76" s="16" t="s">
        <v>3</v>
      </c>
      <c r="I76" s="35"/>
      <c r="J76" s="60">
        <v>15520</v>
      </c>
      <c r="K76" s="32">
        <v>14046.2</v>
      </c>
      <c r="L76" s="60">
        <v>15520</v>
      </c>
    </row>
    <row r="77" spans="1:12" x14ac:dyDescent="0.25">
      <c r="A77" s="105"/>
      <c r="B77" s="125"/>
      <c r="C77" s="109"/>
      <c r="D77" s="34"/>
      <c r="E77" s="34"/>
      <c r="F77" s="31"/>
      <c r="G77" s="38" t="s">
        <v>6</v>
      </c>
      <c r="H77" s="16"/>
      <c r="I77" s="38"/>
      <c r="J77" s="61">
        <f>SUM(J72:J76)</f>
        <v>3649252</v>
      </c>
      <c r="K77" s="33">
        <f>SUM(K72:K76)</f>
        <v>3326099.2800000003</v>
      </c>
      <c r="L77" s="61">
        <f>SUM(L72:L76)</f>
        <v>3649252</v>
      </c>
    </row>
    <row r="78" spans="1:12" x14ac:dyDescent="0.25">
      <c r="A78" s="105"/>
      <c r="B78" s="125"/>
      <c r="C78" s="110"/>
      <c r="D78" s="34" t="s">
        <v>11</v>
      </c>
      <c r="E78" s="35">
        <v>50.4</v>
      </c>
      <c r="F78" s="36">
        <v>27638</v>
      </c>
      <c r="G78" s="35" t="s">
        <v>50</v>
      </c>
      <c r="H78" s="16" t="s">
        <v>3</v>
      </c>
      <c r="I78" s="35">
        <v>1</v>
      </c>
      <c r="J78" s="32">
        <v>5795</v>
      </c>
      <c r="K78" s="32">
        <f>J78</f>
        <v>5795</v>
      </c>
      <c r="L78" s="32">
        <v>5795</v>
      </c>
    </row>
    <row r="79" spans="1:12" x14ac:dyDescent="0.25">
      <c r="A79" s="105"/>
      <c r="B79" s="125"/>
      <c r="C79" s="110"/>
      <c r="D79" s="34" t="s">
        <v>51</v>
      </c>
      <c r="E79" s="35">
        <v>28.5</v>
      </c>
      <c r="F79" s="36">
        <v>27638</v>
      </c>
      <c r="G79" s="35" t="s">
        <v>52</v>
      </c>
      <c r="H79" s="16" t="s">
        <v>3</v>
      </c>
      <c r="I79" s="35">
        <v>1</v>
      </c>
      <c r="J79" s="32">
        <v>9420</v>
      </c>
      <c r="K79" s="32">
        <v>9187.2000000000007</v>
      </c>
      <c r="L79" s="32">
        <v>9420</v>
      </c>
    </row>
    <row r="80" spans="1:12" x14ac:dyDescent="0.25">
      <c r="A80" s="105"/>
      <c r="B80" s="125"/>
      <c r="C80" s="110"/>
      <c r="D80" s="34" t="s">
        <v>25</v>
      </c>
      <c r="E80" s="35">
        <v>8404.6</v>
      </c>
      <c r="F80" s="36">
        <v>26908</v>
      </c>
      <c r="G80" s="35" t="s">
        <v>53</v>
      </c>
      <c r="H80" s="16" t="s">
        <v>3</v>
      </c>
      <c r="I80" s="35">
        <v>1</v>
      </c>
      <c r="J80" s="32">
        <v>4659943</v>
      </c>
      <c r="K80" s="32">
        <v>2842079.9</v>
      </c>
      <c r="L80" s="32">
        <v>4659943</v>
      </c>
    </row>
    <row r="81" spans="1:12" x14ac:dyDescent="0.25">
      <c r="A81" s="105"/>
      <c r="B81" s="125"/>
      <c r="C81" s="110"/>
      <c r="D81" s="34" t="s">
        <v>160</v>
      </c>
      <c r="E81" s="34"/>
      <c r="F81" s="36">
        <v>26908</v>
      </c>
      <c r="G81" s="35" t="s">
        <v>54</v>
      </c>
      <c r="H81" s="16" t="s">
        <v>3</v>
      </c>
      <c r="I81" s="35">
        <v>25</v>
      </c>
      <c r="J81" s="62">
        <v>277631</v>
      </c>
      <c r="K81" s="32">
        <v>267232.2</v>
      </c>
      <c r="L81" s="32">
        <f>J81</f>
        <v>277631</v>
      </c>
    </row>
    <row r="82" spans="1:12" x14ac:dyDescent="0.25">
      <c r="A82" s="105"/>
      <c r="B82" s="125"/>
      <c r="C82" s="109"/>
      <c r="D82" s="34"/>
      <c r="E82" s="34"/>
      <c r="F82" s="31"/>
      <c r="G82" s="38" t="s">
        <v>6</v>
      </c>
      <c r="H82" s="16"/>
      <c r="I82" s="38"/>
      <c r="J82" s="63">
        <v>4952789</v>
      </c>
      <c r="K82" s="33">
        <f>SUM(K78:K81)</f>
        <v>3124294.3000000003</v>
      </c>
      <c r="L82" s="63">
        <v>4952789</v>
      </c>
    </row>
    <row r="83" spans="1:12" x14ac:dyDescent="0.25">
      <c r="A83" s="105"/>
      <c r="B83" s="125"/>
      <c r="C83" s="110" t="s">
        <v>139</v>
      </c>
      <c r="D83" s="53" t="s">
        <v>55</v>
      </c>
      <c r="E83" s="54">
        <v>9925.9</v>
      </c>
      <c r="F83" s="55">
        <v>33117</v>
      </c>
      <c r="G83" s="54">
        <v>101310001</v>
      </c>
      <c r="H83" s="56" t="s">
        <v>3</v>
      </c>
      <c r="I83" s="54">
        <v>1</v>
      </c>
      <c r="J83" s="57">
        <v>8524901</v>
      </c>
      <c r="K83" s="32">
        <v>4825691.58</v>
      </c>
      <c r="L83" s="57">
        <v>8524901</v>
      </c>
    </row>
    <row r="84" spans="1:12" x14ac:dyDescent="0.25">
      <c r="A84" s="105"/>
      <c r="B84" s="125"/>
      <c r="C84" s="110"/>
      <c r="D84" s="53" t="s">
        <v>56</v>
      </c>
      <c r="E84" s="54">
        <v>1587.9</v>
      </c>
      <c r="F84" s="55">
        <v>33939</v>
      </c>
      <c r="G84" s="54">
        <v>101330004</v>
      </c>
      <c r="H84" s="56" t="s">
        <v>3</v>
      </c>
      <c r="I84" s="54">
        <v>1</v>
      </c>
      <c r="J84" s="57">
        <v>684909</v>
      </c>
      <c r="K84" s="50">
        <f>J84</f>
        <v>684909</v>
      </c>
      <c r="L84" s="57">
        <v>684909</v>
      </c>
    </row>
    <row r="85" spans="1:12" x14ac:dyDescent="0.25">
      <c r="A85" s="105"/>
      <c r="B85" s="125"/>
      <c r="C85" s="110"/>
      <c r="D85" s="53" t="s">
        <v>57</v>
      </c>
      <c r="E85" s="54">
        <v>253.4</v>
      </c>
      <c r="F85" s="55">
        <v>33117</v>
      </c>
      <c r="G85" s="54">
        <v>101310006</v>
      </c>
      <c r="H85" s="56" t="s">
        <v>3</v>
      </c>
      <c r="I85" s="54">
        <v>1</v>
      </c>
      <c r="J85" s="57">
        <v>46166</v>
      </c>
      <c r="K85" s="32">
        <v>45459.92</v>
      </c>
      <c r="L85" s="57">
        <v>46166</v>
      </c>
    </row>
    <row r="86" spans="1:12" x14ac:dyDescent="0.25">
      <c r="A86" s="105"/>
      <c r="B86" s="125"/>
      <c r="C86" s="110"/>
      <c r="D86" s="53" t="s">
        <v>12</v>
      </c>
      <c r="E86" s="54">
        <v>14.8</v>
      </c>
      <c r="F86" s="55">
        <v>33117</v>
      </c>
      <c r="G86" s="54">
        <v>101310007</v>
      </c>
      <c r="H86" s="56" t="s">
        <v>3</v>
      </c>
      <c r="I86" s="54">
        <v>1</v>
      </c>
      <c r="J86" s="57">
        <v>5245</v>
      </c>
      <c r="K86" s="50">
        <f>J86</f>
        <v>5245</v>
      </c>
      <c r="L86" s="57">
        <v>5245</v>
      </c>
    </row>
    <row r="87" spans="1:12" x14ac:dyDescent="0.25">
      <c r="A87" s="105"/>
      <c r="B87" s="125"/>
      <c r="C87" s="110"/>
      <c r="D87" s="53" t="s">
        <v>160</v>
      </c>
      <c r="E87" s="53"/>
      <c r="F87" s="55"/>
      <c r="G87" s="54">
        <v>1013</v>
      </c>
      <c r="H87" s="56" t="s">
        <v>3</v>
      </c>
      <c r="I87" s="54">
        <v>16</v>
      </c>
      <c r="J87" s="57">
        <v>313230</v>
      </c>
      <c r="K87" s="50">
        <v>240454.99</v>
      </c>
      <c r="L87" s="57">
        <f>J87</f>
        <v>313230</v>
      </c>
    </row>
    <row r="88" spans="1:12" x14ac:dyDescent="0.25">
      <c r="A88" s="105"/>
      <c r="B88" s="125"/>
      <c r="C88" s="110"/>
      <c r="D88" s="34"/>
      <c r="E88" s="34"/>
      <c r="F88" s="31"/>
      <c r="G88" s="38" t="s">
        <v>6</v>
      </c>
      <c r="H88" s="16" t="s">
        <v>3</v>
      </c>
      <c r="I88" s="35"/>
      <c r="J88" s="64">
        <f>SUM(J83:J87)</f>
        <v>9574451</v>
      </c>
      <c r="K88" s="33">
        <f>SUM(K83:K87)</f>
        <v>5801760.4900000002</v>
      </c>
      <c r="L88" s="64">
        <f>SUM(L83:L87)</f>
        <v>9574451</v>
      </c>
    </row>
    <row r="89" spans="1:12" x14ac:dyDescent="0.25">
      <c r="A89" s="105"/>
      <c r="B89" s="125"/>
      <c r="C89" s="109"/>
      <c r="D89" s="34"/>
      <c r="E89" s="34"/>
      <c r="F89" s="31"/>
      <c r="G89" s="32"/>
      <c r="H89" s="16"/>
      <c r="I89" s="65"/>
      <c r="J89" s="32"/>
      <c r="K89" s="32"/>
      <c r="L89" s="32"/>
    </row>
    <row r="90" spans="1:12" x14ac:dyDescent="0.25">
      <c r="A90" s="105"/>
      <c r="B90" s="125"/>
      <c r="C90" s="110" t="s">
        <v>140</v>
      </c>
      <c r="D90" s="34" t="s">
        <v>2</v>
      </c>
      <c r="E90" s="35">
        <v>9691.7999999999993</v>
      </c>
      <c r="F90" s="36">
        <v>31656</v>
      </c>
      <c r="G90" s="66">
        <v>101310001</v>
      </c>
      <c r="H90" s="56" t="s">
        <v>3</v>
      </c>
      <c r="I90" s="66">
        <v>1</v>
      </c>
      <c r="J90" s="32">
        <v>7212325.2000000002</v>
      </c>
      <c r="K90" s="32">
        <v>4007358.99</v>
      </c>
      <c r="L90" s="32">
        <v>7212325.2000000002</v>
      </c>
    </row>
    <row r="91" spans="1:12" x14ac:dyDescent="0.25">
      <c r="A91" s="105"/>
      <c r="B91" s="125"/>
      <c r="C91" s="110"/>
      <c r="D91" s="34" t="s">
        <v>58</v>
      </c>
      <c r="E91" s="35">
        <v>251</v>
      </c>
      <c r="F91" s="36">
        <v>31656</v>
      </c>
      <c r="G91" s="66">
        <v>101310005</v>
      </c>
      <c r="H91" s="56" t="s">
        <v>3</v>
      </c>
      <c r="I91" s="66">
        <v>1</v>
      </c>
      <c r="J91" s="32">
        <v>180522</v>
      </c>
      <c r="K91" s="32">
        <f>J91</f>
        <v>180522</v>
      </c>
      <c r="L91" s="32">
        <v>180522</v>
      </c>
    </row>
    <row r="92" spans="1:12" x14ac:dyDescent="0.25">
      <c r="A92" s="105"/>
      <c r="B92" s="125"/>
      <c r="C92" s="110"/>
      <c r="D92" s="34" t="s">
        <v>12</v>
      </c>
      <c r="E92" s="35">
        <v>14.8</v>
      </c>
      <c r="F92" s="36">
        <v>31656</v>
      </c>
      <c r="G92" s="66">
        <v>101310006</v>
      </c>
      <c r="H92" s="56" t="s">
        <v>3</v>
      </c>
      <c r="I92" s="66">
        <v>1</v>
      </c>
      <c r="J92" s="32">
        <v>4927</v>
      </c>
      <c r="K92" s="32">
        <v>4766.24</v>
      </c>
      <c r="L92" s="32">
        <v>4927</v>
      </c>
    </row>
    <row r="93" spans="1:12" x14ac:dyDescent="0.25">
      <c r="A93" s="105"/>
      <c r="B93" s="125"/>
      <c r="C93" s="110"/>
      <c r="D93" s="34" t="s">
        <v>160</v>
      </c>
      <c r="E93" s="34"/>
      <c r="F93" s="36"/>
      <c r="G93" s="66">
        <v>1013</v>
      </c>
      <c r="H93" s="56" t="s">
        <v>3</v>
      </c>
      <c r="I93" s="66">
        <v>10</v>
      </c>
      <c r="J93" s="62">
        <v>169451</v>
      </c>
      <c r="K93" s="32">
        <v>169451</v>
      </c>
      <c r="L93" s="32">
        <f>K93</f>
        <v>169451</v>
      </c>
    </row>
    <row r="94" spans="1:12" x14ac:dyDescent="0.25">
      <c r="A94" s="105"/>
      <c r="B94" s="125"/>
      <c r="C94" s="109"/>
      <c r="D94" s="34"/>
      <c r="E94" s="34"/>
      <c r="F94" s="31"/>
      <c r="G94" s="38" t="s">
        <v>6</v>
      </c>
      <c r="H94" s="16"/>
      <c r="I94" s="67"/>
      <c r="J94" s="63">
        <f>SUM(J90:J93)</f>
        <v>7567225.2000000002</v>
      </c>
      <c r="K94" s="33">
        <f>SUM(K90:K93)</f>
        <v>4362098.2300000004</v>
      </c>
      <c r="L94" s="63">
        <f>SUM(L90:L93)</f>
        <v>7567225.2000000002</v>
      </c>
    </row>
    <row r="95" spans="1:12" x14ac:dyDescent="0.25">
      <c r="A95" s="105"/>
      <c r="B95" s="125"/>
      <c r="C95" s="110" t="s">
        <v>166</v>
      </c>
      <c r="D95" s="68" t="s">
        <v>25</v>
      </c>
      <c r="E95" s="35">
        <v>8422</v>
      </c>
      <c r="F95" s="36">
        <v>31291</v>
      </c>
      <c r="G95" s="35">
        <v>101310007</v>
      </c>
      <c r="H95" s="16" t="s">
        <v>3</v>
      </c>
      <c r="I95" s="35">
        <v>1</v>
      </c>
      <c r="J95" s="16">
        <v>5395255</v>
      </c>
      <c r="K95" s="32">
        <v>4450082.3</v>
      </c>
      <c r="L95" s="16">
        <v>5395255</v>
      </c>
    </row>
    <row r="96" spans="1:12" x14ac:dyDescent="0.25">
      <c r="A96" s="105"/>
      <c r="B96" s="125"/>
      <c r="C96" s="111"/>
      <c r="D96" s="34" t="s">
        <v>160</v>
      </c>
      <c r="E96" s="34"/>
      <c r="F96" s="36"/>
      <c r="G96" s="35">
        <v>1013</v>
      </c>
      <c r="H96" s="16" t="s">
        <v>3</v>
      </c>
      <c r="I96" s="35">
        <v>52</v>
      </c>
      <c r="J96" s="16">
        <v>260986</v>
      </c>
      <c r="K96" s="32">
        <v>85943.16</v>
      </c>
      <c r="L96" s="16">
        <f>J96</f>
        <v>260986</v>
      </c>
    </row>
    <row r="97" spans="1:12" x14ac:dyDescent="0.25">
      <c r="A97" s="105"/>
      <c r="B97" s="125"/>
      <c r="C97" s="111"/>
      <c r="D97" s="69"/>
      <c r="E97" s="34"/>
      <c r="F97" s="36"/>
      <c r="G97" s="35"/>
      <c r="H97" s="16"/>
      <c r="I97" s="35"/>
      <c r="J97" s="16"/>
      <c r="K97" s="32"/>
      <c r="L97" s="16"/>
    </row>
    <row r="98" spans="1:12" x14ac:dyDescent="0.25">
      <c r="A98" s="105"/>
      <c r="B98" s="125"/>
      <c r="C98" s="112"/>
      <c r="D98" s="34"/>
      <c r="E98" s="34"/>
      <c r="F98" s="31"/>
      <c r="G98" s="38" t="s">
        <v>6</v>
      </c>
      <c r="H98" s="16"/>
      <c r="I98" s="35"/>
      <c r="J98" s="22">
        <v>5656241</v>
      </c>
      <c r="K98" s="33">
        <f>SUM(K95:K97)</f>
        <v>4536025.46</v>
      </c>
      <c r="L98" s="22">
        <v>5656241</v>
      </c>
    </row>
    <row r="99" spans="1:12" x14ac:dyDescent="0.25">
      <c r="A99" s="105"/>
      <c r="B99" s="125"/>
      <c r="C99" s="110" t="s">
        <v>141</v>
      </c>
      <c r="D99" s="34" t="s">
        <v>26</v>
      </c>
      <c r="E99" s="35">
        <v>2455.1999999999998</v>
      </c>
      <c r="F99" s="36">
        <v>26573</v>
      </c>
      <c r="G99" s="35">
        <v>101310001</v>
      </c>
      <c r="H99" s="16" t="s">
        <v>3</v>
      </c>
      <c r="I99" s="35">
        <v>1</v>
      </c>
      <c r="J99" s="16">
        <v>1062117</v>
      </c>
      <c r="K99" s="32">
        <f>J99</f>
        <v>1062117</v>
      </c>
      <c r="L99" s="16">
        <v>1062117</v>
      </c>
    </row>
    <row r="100" spans="1:12" x14ac:dyDescent="0.25">
      <c r="A100" s="105"/>
      <c r="B100" s="125"/>
      <c r="C100" s="111"/>
      <c r="D100" s="34" t="s">
        <v>160</v>
      </c>
      <c r="E100" s="34"/>
      <c r="F100" s="36"/>
      <c r="G100" s="35">
        <v>1013</v>
      </c>
      <c r="H100" s="16"/>
      <c r="I100" s="35"/>
      <c r="J100" s="16">
        <v>56915</v>
      </c>
      <c r="K100" s="32">
        <v>32234.7</v>
      </c>
      <c r="L100" s="16">
        <f>J100</f>
        <v>56915</v>
      </c>
    </row>
    <row r="101" spans="1:12" x14ac:dyDescent="0.25">
      <c r="A101" s="105"/>
      <c r="B101" s="125"/>
      <c r="C101" s="112"/>
      <c r="D101" s="34"/>
      <c r="E101" s="34"/>
      <c r="F101" s="31"/>
      <c r="G101" s="38" t="s">
        <v>6</v>
      </c>
      <c r="H101" s="16"/>
      <c r="I101" s="35"/>
      <c r="J101" s="22">
        <v>1119032</v>
      </c>
      <c r="K101" s="33">
        <f>SUM(K99:K100)</f>
        <v>1094351.7</v>
      </c>
      <c r="L101" s="22">
        <v>1119032</v>
      </c>
    </row>
    <row r="102" spans="1:12" x14ac:dyDescent="0.25">
      <c r="A102" s="105"/>
      <c r="B102" s="125"/>
      <c r="C102" s="110" t="s">
        <v>142</v>
      </c>
      <c r="D102" s="34" t="s">
        <v>5</v>
      </c>
      <c r="E102" s="35">
        <v>5</v>
      </c>
      <c r="F102" s="36">
        <v>28946</v>
      </c>
      <c r="G102" s="35">
        <v>101310008</v>
      </c>
      <c r="H102" s="16" t="s">
        <v>3</v>
      </c>
      <c r="I102" s="35">
        <v>1</v>
      </c>
      <c r="J102" s="16">
        <v>16805</v>
      </c>
      <c r="K102" s="32">
        <f>J102</f>
        <v>16805</v>
      </c>
      <c r="L102" s="16">
        <v>16805</v>
      </c>
    </row>
    <row r="103" spans="1:12" x14ac:dyDescent="0.25">
      <c r="A103" s="105"/>
      <c r="B103" s="125"/>
      <c r="C103" s="111"/>
      <c r="D103" s="34" t="s">
        <v>2</v>
      </c>
      <c r="E103" s="35">
        <v>2622.4</v>
      </c>
      <c r="F103" s="36">
        <v>27973</v>
      </c>
      <c r="G103" s="35">
        <v>101310012</v>
      </c>
      <c r="H103" s="16" t="s">
        <v>3</v>
      </c>
      <c r="I103" s="35">
        <v>1</v>
      </c>
      <c r="J103" s="16">
        <v>722284</v>
      </c>
      <c r="K103" s="32">
        <f>J103</f>
        <v>722284</v>
      </c>
      <c r="L103" s="16">
        <v>722284</v>
      </c>
    </row>
    <row r="104" spans="1:12" x14ac:dyDescent="0.25">
      <c r="A104" s="105"/>
      <c r="B104" s="125"/>
      <c r="C104" s="111"/>
      <c r="D104" s="34" t="s">
        <v>27</v>
      </c>
      <c r="E104" s="117">
        <v>73.3</v>
      </c>
      <c r="F104" s="36">
        <v>41030</v>
      </c>
      <c r="G104" s="35">
        <v>101310013</v>
      </c>
      <c r="H104" s="16" t="s">
        <v>80</v>
      </c>
      <c r="I104" s="35">
        <v>9.8000000000000007</v>
      </c>
      <c r="J104" s="16">
        <v>1088</v>
      </c>
      <c r="K104" s="32">
        <v>146.28</v>
      </c>
      <c r="L104" s="16">
        <v>1088</v>
      </c>
    </row>
    <row r="105" spans="1:12" x14ac:dyDescent="0.25">
      <c r="A105" s="105"/>
      <c r="B105" s="125"/>
      <c r="C105" s="111"/>
      <c r="D105" s="34" t="s">
        <v>24</v>
      </c>
      <c r="E105" s="118"/>
      <c r="F105" s="36">
        <v>41030</v>
      </c>
      <c r="G105" s="35">
        <v>101310014</v>
      </c>
      <c r="H105" s="16" t="s">
        <v>80</v>
      </c>
      <c r="I105" s="35">
        <v>2.7</v>
      </c>
      <c r="J105" s="16">
        <v>300</v>
      </c>
      <c r="K105" s="32">
        <v>39</v>
      </c>
      <c r="L105" s="16">
        <v>300</v>
      </c>
    </row>
    <row r="106" spans="1:12" x14ac:dyDescent="0.25">
      <c r="A106" s="105"/>
      <c r="B106" s="125"/>
      <c r="C106" s="111"/>
      <c r="D106" s="34" t="s">
        <v>160</v>
      </c>
      <c r="E106" s="70"/>
      <c r="F106" s="71"/>
      <c r="G106" s="54">
        <v>1013</v>
      </c>
      <c r="H106" s="72"/>
      <c r="I106" s="58"/>
      <c r="J106" s="56">
        <v>25054</v>
      </c>
      <c r="K106" s="32">
        <v>22268.5</v>
      </c>
      <c r="L106" s="16">
        <f>J106</f>
        <v>25054</v>
      </c>
    </row>
    <row r="107" spans="1:12" x14ac:dyDescent="0.25">
      <c r="A107" s="105"/>
      <c r="B107" s="125"/>
      <c r="C107" s="112"/>
      <c r="D107" s="34"/>
      <c r="E107" s="34"/>
      <c r="F107" s="31"/>
      <c r="G107" s="38" t="s">
        <v>6</v>
      </c>
      <c r="H107" s="16"/>
      <c r="I107" s="35"/>
      <c r="J107" s="22">
        <f>SUM(J102:J106)</f>
        <v>765531</v>
      </c>
      <c r="K107" s="33">
        <f>SUM(K102:K106)</f>
        <v>761542.78</v>
      </c>
      <c r="L107" s="22">
        <f>SUM(L102:L106)</f>
        <v>765531</v>
      </c>
    </row>
    <row r="108" spans="1:12" x14ac:dyDescent="0.25">
      <c r="A108" s="105"/>
      <c r="B108" s="125"/>
      <c r="C108" s="106" t="s">
        <v>143</v>
      </c>
      <c r="D108" s="15" t="s">
        <v>2</v>
      </c>
      <c r="E108" s="16">
        <v>4440.8999999999996</v>
      </c>
      <c r="F108" s="17">
        <v>23986</v>
      </c>
      <c r="G108" s="16">
        <v>101310001</v>
      </c>
      <c r="H108" s="16" t="s">
        <v>3</v>
      </c>
      <c r="I108" s="16">
        <v>1</v>
      </c>
      <c r="J108" s="16">
        <v>1480668</v>
      </c>
      <c r="K108" s="32">
        <v>1418230.08</v>
      </c>
      <c r="L108" s="16">
        <v>1480668</v>
      </c>
    </row>
    <row r="109" spans="1:12" x14ac:dyDescent="0.25">
      <c r="A109" s="105"/>
      <c r="B109" s="125"/>
      <c r="C109" s="108"/>
      <c r="D109" s="15" t="s">
        <v>160</v>
      </c>
      <c r="E109" s="15"/>
      <c r="F109" s="21"/>
      <c r="G109" s="16">
        <v>1013</v>
      </c>
      <c r="H109" s="16" t="s">
        <v>3</v>
      </c>
      <c r="I109" s="16"/>
      <c r="J109" s="16">
        <v>118645.86</v>
      </c>
      <c r="K109" s="32">
        <v>51820.61</v>
      </c>
      <c r="L109" s="16">
        <f>J109</f>
        <v>118645.86</v>
      </c>
    </row>
    <row r="110" spans="1:12" x14ac:dyDescent="0.25">
      <c r="A110" s="105"/>
      <c r="B110" s="125"/>
      <c r="C110" s="109"/>
      <c r="D110" s="15"/>
      <c r="E110" s="15"/>
      <c r="F110" s="21"/>
      <c r="G110" s="22" t="s">
        <v>6</v>
      </c>
      <c r="H110" s="16"/>
      <c r="I110" s="16"/>
      <c r="J110" s="22">
        <v>1596365.86</v>
      </c>
      <c r="K110" s="33">
        <f>SUM(K108:K109)</f>
        <v>1470050.6900000002</v>
      </c>
      <c r="L110" s="22">
        <v>1596365.86</v>
      </c>
    </row>
    <row r="111" spans="1:12" x14ac:dyDescent="0.25">
      <c r="A111" s="105"/>
      <c r="B111" s="125"/>
      <c r="C111" s="106" t="s">
        <v>144</v>
      </c>
      <c r="D111" s="73" t="s">
        <v>26</v>
      </c>
      <c r="E111" s="66">
        <v>3955.6</v>
      </c>
      <c r="F111" s="74">
        <v>25569</v>
      </c>
      <c r="G111" s="16">
        <v>101310001</v>
      </c>
      <c r="H111" s="16" t="s">
        <v>3</v>
      </c>
      <c r="I111" s="16">
        <v>1</v>
      </c>
      <c r="J111" s="32">
        <v>1746172</v>
      </c>
      <c r="K111" s="32">
        <f t="shared" ref="K111:K114" si="4">J111</f>
        <v>1746172</v>
      </c>
      <c r="L111" s="32">
        <v>1746172</v>
      </c>
    </row>
    <row r="112" spans="1:12" x14ac:dyDescent="0.25">
      <c r="A112" s="105"/>
      <c r="B112" s="125"/>
      <c r="C112" s="108"/>
      <c r="D112" s="73" t="s">
        <v>5</v>
      </c>
      <c r="E112" s="66">
        <v>78.2</v>
      </c>
      <c r="F112" s="74">
        <v>25569</v>
      </c>
      <c r="G112" s="16">
        <v>101310004</v>
      </c>
      <c r="H112" s="16" t="s">
        <v>3</v>
      </c>
      <c r="I112" s="16">
        <v>1</v>
      </c>
      <c r="J112" s="32">
        <v>11007</v>
      </c>
      <c r="K112" s="32">
        <f t="shared" si="4"/>
        <v>11007</v>
      </c>
      <c r="L112" s="32">
        <v>11007</v>
      </c>
    </row>
    <row r="113" spans="1:12" x14ac:dyDescent="0.25">
      <c r="A113" s="105"/>
      <c r="B113" s="125"/>
      <c r="C113" s="108"/>
      <c r="D113" s="73" t="s">
        <v>59</v>
      </c>
      <c r="E113" s="66">
        <v>60.9</v>
      </c>
      <c r="F113" s="74">
        <v>25569</v>
      </c>
      <c r="G113" s="16">
        <v>101310006</v>
      </c>
      <c r="H113" s="16" t="s">
        <v>3</v>
      </c>
      <c r="I113" s="16">
        <v>1</v>
      </c>
      <c r="J113" s="32">
        <v>8042</v>
      </c>
      <c r="K113" s="32">
        <f t="shared" si="4"/>
        <v>8042</v>
      </c>
      <c r="L113" s="32">
        <v>8042</v>
      </c>
    </row>
    <row r="114" spans="1:12" x14ac:dyDescent="0.25">
      <c r="A114" s="105"/>
      <c r="B114" s="125"/>
      <c r="C114" s="108"/>
      <c r="D114" s="73" t="s">
        <v>60</v>
      </c>
      <c r="E114" s="66">
        <v>237.4</v>
      </c>
      <c r="F114" s="74">
        <v>27760</v>
      </c>
      <c r="G114" s="16">
        <v>101310007</v>
      </c>
      <c r="H114" s="16" t="s">
        <v>3</v>
      </c>
      <c r="I114" s="16">
        <v>1</v>
      </c>
      <c r="J114" s="32">
        <v>8281</v>
      </c>
      <c r="K114" s="32">
        <f t="shared" si="4"/>
        <v>8281</v>
      </c>
      <c r="L114" s="32">
        <v>8281</v>
      </c>
    </row>
    <row r="115" spans="1:12" x14ac:dyDescent="0.25">
      <c r="A115" s="105"/>
      <c r="B115" s="125"/>
      <c r="C115" s="108"/>
      <c r="D115" s="73" t="s">
        <v>160</v>
      </c>
      <c r="E115" s="73"/>
      <c r="F115" s="74"/>
      <c r="G115" s="16">
        <v>1013</v>
      </c>
      <c r="H115" s="16" t="s">
        <v>3</v>
      </c>
      <c r="I115" s="16">
        <v>26</v>
      </c>
      <c r="J115" s="62">
        <v>17556</v>
      </c>
      <c r="K115" s="32">
        <v>17065.7</v>
      </c>
      <c r="L115" s="32">
        <f>J115</f>
        <v>17556</v>
      </c>
    </row>
    <row r="116" spans="1:12" x14ac:dyDescent="0.25">
      <c r="A116" s="105"/>
      <c r="B116" s="125"/>
      <c r="C116" s="109"/>
      <c r="D116" s="34"/>
      <c r="E116" s="34"/>
      <c r="F116" s="31"/>
      <c r="G116" s="22" t="s">
        <v>6</v>
      </c>
      <c r="H116" s="22" t="s">
        <v>3</v>
      </c>
      <c r="I116" s="38"/>
      <c r="J116" s="63">
        <f>SUM(J111:J115)</f>
        <v>1791058</v>
      </c>
      <c r="K116" s="33">
        <f>SUM(K111:K115)</f>
        <v>1790567.7</v>
      </c>
      <c r="L116" s="63">
        <f>SUM(L111:L115)</f>
        <v>1791058</v>
      </c>
    </row>
    <row r="117" spans="1:12" x14ac:dyDescent="0.25">
      <c r="A117" s="105"/>
      <c r="B117" s="125"/>
      <c r="C117" s="106" t="s">
        <v>146</v>
      </c>
      <c r="D117" s="34" t="s">
        <v>28</v>
      </c>
      <c r="E117" s="35">
        <v>1748.1</v>
      </c>
      <c r="F117" s="36">
        <v>20090</v>
      </c>
      <c r="G117" s="35">
        <v>101310001</v>
      </c>
      <c r="H117" s="16" t="s">
        <v>3</v>
      </c>
      <c r="I117" s="35">
        <v>1</v>
      </c>
      <c r="J117" s="16">
        <v>771830</v>
      </c>
      <c r="K117" s="32">
        <v>748183.2</v>
      </c>
      <c r="L117" s="16">
        <v>771830</v>
      </c>
    </row>
    <row r="118" spans="1:12" x14ac:dyDescent="0.25">
      <c r="A118" s="105"/>
      <c r="B118" s="125"/>
      <c r="C118" s="108"/>
      <c r="D118" s="15" t="s">
        <v>29</v>
      </c>
      <c r="E118" s="16">
        <v>1731.9</v>
      </c>
      <c r="F118" s="17">
        <v>25204</v>
      </c>
      <c r="G118" s="16">
        <v>101310002</v>
      </c>
      <c r="H118" s="16" t="s">
        <v>3</v>
      </c>
      <c r="I118" s="16">
        <v>1</v>
      </c>
      <c r="J118" s="16">
        <v>738022</v>
      </c>
      <c r="K118" s="32">
        <v>723562.88</v>
      </c>
      <c r="L118" s="16">
        <v>738022</v>
      </c>
    </row>
    <row r="119" spans="1:12" x14ac:dyDescent="0.25">
      <c r="A119" s="105"/>
      <c r="B119" s="125"/>
      <c r="C119" s="108"/>
      <c r="D119" s="15" t="s">
        <v>30</v>
      </c>
      <c r="E119" s="16">
        <v>251</v>
      </c>
      <c r="F119" s="17">
        <v>21916</v>
      </c>
      <c r="G119" s="16">
        <v>101310005</v>
      </c>
      <c r="H119" s="16" t="s">
        <v>3</v>
      </c>
      <c r="I119" s="16">
        <v>1</v>
      </c>
      <c r="J119" s="16">
        <v>51473</v>
      </c>
      <c r="K119" s="32">
        <f>J119</f>
        <v>51473</v>
      </c>
      <c r="L119" s="16">
        <v>51473</v>
      </c>
    </row>
    <row r="120" spans="1:12" x14ac:dyDescent="0.25">
      <c r="A120" s="105"/>
      <c r="B120" s="125"/>
      <c r="C120" s="108"/>
      <c r="D120" s="15" t="s">
        <v>5</v>
      </c>
      <c r="E120" s="16">
        <v>23.4</v>
      </c>
      <c r="F120" s="17">
        <v>29587</v>
      </c>
      <c r="G120" s="16">
        <v>101310008</v>
      </c>
      <c r="H120" s="16" t="s">
        <v>3</v>
      </c>
      <c r="I120" s="16">
        <v>1</v>
      </c>
      <c r="J120" s="16">
        <v>3526</v>
      </c>
      <c r="K120" s="32">
        <f>J120</f>
        <v>3526</v>
      </c>
      <c r="L120" s="16">
        <v>3526</v>
      </c>
    </row>
    <row r="121" spans="1:12" x14ac:dyDescent="0.25">
      <c r="A121" s="105"/>
      <c r="B121" s="125"/>
      <c r="C121" s="108"/>
      <c r="D121" s="15" t="s">
        <v>31</v>
      </c>
      <c r="E121" s="16">
        <v>3759.9</v>
      </c>
      <c r="F121" s="17">
        <v>38930</v>
      </c>
      <c r="G121" s="16">
        <v>101310014</v>
      </c>
      <c r="H121" s="16" t="s">
        <v>3</v>
      </c>
      <c r="I121" s="16">
        <v>1</v>
      </c>
      <c r="J121" s="16">
        <v>5159709</v>
      </c>
      <c r="K121" s="32">
        <v>1775239.56</v>
      </c>
      <c r="L121" s="16">
        <v>5159709</v>
      </c>
    </row>
    <row r="122" spans="1:12" x14ac:dyDescent="0.25">
      <c r="A122" s="105"/>
      <c r="B122" s="125"/>
      <c r="C122" s="108"/>
      <c r="D122" s="15" t="s">
        <v>160</v>
      </c>
      <c r="E122" s="15"/>
      <c r="F122" s="17"/>
      <c r="G122" s="16">
        <v>1013</v>
      </c>
      <c r="H122" s="16" t="s">
        <v>80</v>
      </c>
      <c r="I122" s="16">
        <v>4161</v>
      </c>
      <c r="J122" s="56">
        <v>14904</v>
      </c>
      <c r="K122" s="32">
        <v>14777.7</v>
      </c>
      <c r="L122" s="16">
        <f>J122</f>
        <v>14904</v>
      </c>
    </row>
    <row r="123" spans="1:12" x14ac:dyDescent="0.25">
      <c r="A123" s="105"/>
      <c r="B123" s="125"/>
      <c r="C123" s="108"/>
      <c r="D123" s="15" t="s">
        <v>61</v>
      </c>
      <c r="E123" s="16">
        <v>47.7</v>
      </c>
      <c r="F123" s="17">
        <v>42979</v>
      </c>
      <c r="G123" s="16">
        <v>101310016</v>
      </c>
      <c r="H123" s="16" t="s">
        <v>3</v>
      </c>
      <c r="I123" s="16">
        <v>1</v>
      </c>
      <c r="J123" s="16">
        <v>39000</v>
      </c>
      <c r="K123" s="32">
        <v>2437.5</v>
      </c>
      <c r="L123" s="16">
        <v>39000</v>
      </c>
    </row>
    <row r="124" spans="1:12" x14ac:dyDescent="0.25">
      <c r="A124" s="105"/>
      <c r="B124" s="125"/>
      <c r="C124" s="112"/>
      <c r="D124" s="75"/>
      <c r="E124" s="75"/>
      <c r="F124" s="76"/>
      <c r="G124" s="16" t="s">
        <v>87</v>
      </c>
      <c r="H124" s="16"/>
      <c r="I124" s="20"/>
      <c r="J124" s="22">
        <f>SUM(J117:J123)</f>
        <v>6778464</v>
      </c>
      <c r="K124" s="33">
        <f>SUM(K117:K123)</f>
        <v>3319199.8400000003</v>
      </c>
      <c r="L124" s="22">
        <f>SUM(L117:L123)</f>
        <v>6778464</v>
      </c>
    </row>
    <row r="125" spans="1:12" x14ac:dyDescent="0.25">
      <c r="A125" s="105"/>
      <c r="B125" s="125"/>
      <c r="C125" s="106" t="s">
        <v>147</v>
      </c>
      <c r="D125" s="15" t="s">
        <v>32</v>
      </c>
      <c r="E125" s="16">
        <v>225</v>
      </c>
      <c r="F125" s="77">
        <v>27030</v>
      </c>
      <c r="G125" s="16">
        <v>101310001</v>
      </c>
      <c r="H125" s="16" t="s">
        <v>3</v>
      </c>
      <c r="I125" s="16">
        <v>1</v>
      </c>
      <c r="J125" s="16">
        <v>84793</v>
      </c>
      <c r="K125" s="32">
        <f t="shared" ref="K125:K128" si="5">J125</f>
        <v>84793</v>
      </c>
      <c r="L125" s="16">
        <v>84793</v>
      </c>
    </row>
    <row r="126" spans="1:12" x14ac:dyDescent="0.25">
      <c r="A126" s="105"/>
      <c r="B126" s="125"/>
      <c r="C126" s="108"/>
      <c r="D126" s="15" t="s">
        <v>33</v>
      </c>
      <c r="E126" s="16">
        <v>305.39999999999998</v>
      </c>
      <c r="F126" s="77">
        <v>27030</v>
      </c>
      <c r="G126" s="16">
        <v>101310002</v>
      </c>
      <c r="H126" s="16" t="s">
        <v>3</v>
      </c>
      <c r="I126" s="16">
        <v>1</v>
      </c>
      <c r="J126" s="16">
        <v>112234</v>
      </c>
      <c r="K126" s="32">
        <f t="shared" si="5"/>
        <v>112234</v>
      </c>
      <c r="L126" s="16">
        <v>112234</v>
      </c>
    </row>
    <row r="127" spans="1:12" x14ac:dyDescent="0.25">
      <c r="A127" s="105"/>
      <c r="B127" s="125"/>
      <c r="C127" s="108"/>
      <c r="D127" s="15" t="s">
        <v>5</v>
      </c>
      <c r="E127" s="16">
        <v>41.5</v>
      </c>
      <c r="F127" s="77">
        <v>27030</v>
      </c>
      <c r="G127" s="16">
        <v>101310003</v>
      </c>
      <c r="H127" s="16" t="s">
        <v>3</v>
      </c>
      <c r="I127" s="16">
        <v>1</v>
      </c>
      <c r="J127" s="16">
        <v>434</v>
      </c>
      <c r="K127" s="32">
        <f t="shared" si="5"/>
        <v>434</v>
      </c>
      <c r="L127" s="16">
        <v>434</v>
      </c>
    </row>
    <row r="128" spans="1:12" x14ac:dyDescent="0.25">
      <c r="A128" s="105"/>
      <c r="B128" s="125"/>
      <c r="C128" s="108"/>
      <c r="D128" s="15" t="s">
        <v>35</v>
      </c>
      <c r="E128" s="16">
        <v>3.15</v>
      </c>
      <c r="F128" s="17">
        <v>22647</v>
      </c>
      <c r="G128" s="16">
        <v>101310006</v>
      </c>
      <c r="H128" s="16" t="s">
        <v>3</v>
      </c>
      <c r="I128" s="16">
        <v>1</v>
      </c>
      <c r="J128" s="16">
        <v>287</v>
      </c>
      <c r="K128" s="32">
        <f t="shared" si="5"/>
        <v>287</v>
      </c>
      <c r="L128" s="16">
        <v>287</v>
      </c>
    </row>
    <row r="129" spans="1:12" ht="22.5" x14ac:dyDescent="0.25">
      <c r="A129" s="105"/>
      <c r="B129" s="125"/>
      <c r="C129" s="108"/>
      <c r="D129" s="24" t="s">
        <v>159</v>
      </c>
      <c r="E129" s="26">
        <v>24.4</v>
      </c>
      <c r="F129" s="27">
        <v>39111</v>
      </c>
      <c r="G129" s="26" t="s">
        <v>78</v>
      </c>
      <c r="H129" s="16" t="s">
        <v>3</v>
      </c>
      <c r="I129" s="16">
        <v>2</v>
      </c>
      <c r="J129" s="16">
        <v>236892</v>
      </c>
      <c r="K129" s="32">
        <v>71066.52</v>
      </c>
      <c r="L129" s="16">
        <v>236892</v>
      </c>
    </row>
    <row r="130" spans="1:12" x14ac:dyDescent="0.25">
      <c r="A130" s="105"/>
      <c r="B130" s="125"/>
      <c r="C130" s="108"/>
      <c r="D130" s="24" t="s">
        <v>160</v>
      </c>
      <c r="E130" s="24"/>
      <c r="F130" s="27"/>
      <c r="G130" s="26">
        <v>1013</v>
      </c>
      <c r="H130" s="16"/>
      <c r="I130" s="16"/>
      <c r="J130" s="56">
        <v>110159</v>
      </c>
      <c r="K130" s="32">
        <v>15159</v>
      </c>
      <c r="L130" s="16">
        <f>J130</f>
        <v>110159</v>
      </c>
    </row>
    <row r="131" spans="1:12" x14ac:dyDescent="0.25">
      <c r="A131" s="105"/>
      <c r="B131" s="125"/>
      <c r="C131" s="109"/>
      <c r="D131" s="15"/>
      <c r="E131" s="15"/>
      <c r="F131" s="21"/>
      <c r="G131" s="22" t="s">
        <v>6</v>
      </c>
      <c r="H131" s="16"/>
      <c r="I131" s="22"/>
      <c r="J131" s="22">
        <f>SUM(J125:J130)</f>
        <v>544799</v>
      </c>
      <c r="K131" s="33">
        <f>SUM(K125:K130)</f>
        <v>283973.52</v>
      </c>
      <c r="L131" s="22">
        <f>SUM(L125:L130)</f>
        <v>544799</v>
      </c>
    </row>
    <row r="132" spans="1:12" x14ac:dyDescent="0.25">
      <c r="A132" s="105"/>
      <c r="B132" s="125"/>
      <c r="C132" s="106" t="s">
        <v>148</v>
      </c>
      <c r="D132" s="15" t="s">
        <v>36</v>
      </c>
      <c r="E132" s="16">
        <v>637.20000000000005</v>
      </c>
      <c r="F132" s="17">
        <v>11567</v>
      </c>
      <c r="G132" s="16">
        <v>10131001</v>
      </c>
      <c r="H132" s="16" t="s">
        <v>3</v>
      </c>
      <c r="I132" s="16">
        <v>1</v>
      </c>
      <c r="J132" s="16">
        <v>188186</v>
      </c>
      <c r="K132" s="32">
        <f>J132</f>
        <v>188186</v>
      </c>
      <c r="L132" s="16">
        <v>188186</v>
      </c>
    </row>
    <row r="133" spans="1:12" x14ac:dyDescent="0.25">
      <c r="A133" s="105"/>
      <c r="B133" s="125"/>
      <c r="C133" s="108"/>
      <c r="D133" s="15" t="s">
        <v>37</v>
      </c>
      <c r="E133" s="16">
        <v>38.9</v>
      </c>
      <c r="F133" s="17">
        <v>11567</v>
      </c>
      <c r="G133" s="16">
        <v>101310003</v>
      </c>
      <c r="H133" s="16" t="s">
        <v>3</v>
      </c>
      <c r="I133" s="16">
        <v>1</v>
      </c>
      <c r="J133" s="16">
        <v>676</v>
      </c>
      <c r="K133" s="32">
        <f>J133</f>
        <v>676</v>
      </c>
      <c r="L133" s="16">
        <v>676</v>
      </c>
    </row>
    <row r="134" spans="1:12" x14ac:dyDescent="0.25">
      <c r="A134" s="105"/>
      <c r="B134" s="125"/>
      <c r="C134" s="108"/>
      <c r="D134" s="15" t="s">
        <v>25</v>
      </c>
      <c r="E134" s="16">
        <v>1292.5</v>
      </c>
      <c r="F134" s="17">
        <v>33117</v>
      </c>
      <c r="G134" s="16">
        <v>101310007</v>
      </c>
      <c r="H134" s="16" t="s">
        <v>3</v>
      </c>
      <c r="I134" s="16">
        <v>1</v>
      </c>
      <c r="J134" s="16">
        <v>1891965</v>
      </c>
      <c r="K134" s="32">
        <v>1505261.9</v>
      </c>
      <c r="L134" s="16">
        <v>1891965</v>
      </c>
    </row>
    <row r="135" spans="1:12" x14ac:dyDescent="0.25">
      <c r="A135" s="105"/>
      <c r="B135" s="125"/>
      <c r="C135" s="108"/>
      <c r="D135" s="15" t="s">
        <v>160</v>
      </c>
      <c r="E135" s="15"/>
      <c r="F135" s="17"/>
      <c r="G135" s="16">
        <v>1013</v>
      </c>
      <c r="H135" s="16"/>
      <c r="I135" s="16"/>
      <c r="J135" s="56">
        <v>22155</v>
      </c>
      <c r="K135" s="32">
        <v>16129.7</v>
      </c>
      <c r="L135" s="16">
        <f>J135</f>
        <v>22155</v>
      </c>
    </row>
    <row r="136" spans="1:12" x14ac:dyDescent="0.25">
      <c r="A136" s="105"/>
      <c r="B136" s="125"/>
      <c r="C136" s="106" t="s">
        <v>145</v>
      </c>
      <c r="D136" s="15"/>
      <c r="E136" s="15"/>
      <c r="F136" s="21"/>
      <c r="G136" s="22" t="s">
        <v>6</v>
      </c>
      <c r="H136" s="16"/>
      <c r="I136" s="16"/>
      <c r="J136" s="22">
        <v>2102982</v>
      </c>
      <c r="K136" s="33">
        <f>SUM(K132:K135)</f>
        <v>1710253.5999999999</v>
      </c>
      <c r="L136" s="22">
        <v>2102982</v>
      </c>
    </row>
    <row r="137" spans="1:12" x14ac:dyDescent="0.25">
      <c r="A137" s="105"/>
      <c r="B137" s="125"/>
      <c r="C137" s="111"/>
      <c r="D137" s="15" t="s">
        <v>38</v>
      </c>
      <c r="E137" s="16">
        <v>1887.6</v>
      </c>
      <c r="F137" s="17">
        <v>33573</v>
      </c>
      <c r="G137" s="16">
        <v>101310001</v>
      </c>
      <c r="H137" s="16" t="s">
        <v>3</v>
      </c>
      <c r="I137" s="16">
        <v>1</v>
      </c>
      <c r="J137" s="16">
        <v>2596563</v>
      </c>
      <c r="K137" s="32">
        <v>2011886.6</v>
      </c>
      <c r="L137" s="16">
        <v>2596563</v>
      </c>
    </row>
    <row r="138" spans="1:12" x14ac:dyDescent="0.25">
      <c r="A138" s="105"/>
      <c r="B138" s="125"/>
      <c r="C138" s="111"/>
      <c r="D138" s="15" t="s">
        <v>160</v>
      </c>
      <c r="E138" s="15"/>
      <c r="F138" s="17"/>
      <c r="G138" s="16">
        <v>1013</v>
      </c>
      <c r="H138" s="16"/>
      <c r="I138" s="16"/>
      <c r="J138" s="16">
        <v>1953</v>
      </c>
      <c r="K138" s="32">
        <f>J138</f>
        <v>1953</v>
      </c>
      <c r="L138" s="16">
        <v>1953</v>
      </c>
    </row>
    <row r="139" spans="1:12" x14ac:dyDescent="0.25">
      <c r="A139" s="105"/>
      <c r="B139" s="125"/>
      <c r="C139" s="112"/>
      <c r="D139" s="15"/>
      <c r="E139" s="15"/>
      <c r="F139" s="21"/>
      <c r="G139" s="22" t="s">
        <v>6</v>
      </c>
      <c r="H139" s="16"/>
      <c r="I139" s="16"/>
      <c r="J139" s="22">
        <v>2596563</v>
      </c>
      <c r="K139" s="33">
        <f>SUM(K137:K138)</f>
        <v>2013839.6</v>
      </c>
      <c r="L139" s="22">
        <v>2596563</v>
      </c>
    </row>
    <row r="140" spans="1:12" x14ac:dyDescent="0.25">
      <c r="A140" s="105"/>
      <c r="B140" s="125"/>
      <c r="C140" s="106" t="s">
        <v>149</v>
      </c>
      <c r="D140" s="15" t="s">
        <v>2</v>
      </c>
      <c r="E140" s="16">
        <v>3913</v>
      </c>
      <c r="F140" s="17">
        <v>28491</v>
      </c>
      <c r="G140" s="16">
        <v>101310002</v>
      </c>
      <c r="H140" s="16" t="s">
        <v>3</v>
      </c>
      <c r="I140" s="16">
        <v>1</v>
      </c>
      <c r="J140" s="16">
        <v>1984075</v>
      </c>
      <c r="K140" s="32">
        <v>1866652.5</v>
      </c>
      <c r="L140" s="16">
        <v>1984075</v>
      </c>
    </row>
    <row r="141" spans="1:12" x14ac:dyDescent="0.25">
      <c r="A141" s="105"/>
      <c r="B141" s="125"/>
      <c r="C141" s="108"/>
      <c r="D141" s="15" t="s">
        <v>39</v>
      </c>
      <c r="E141" s="16">
        <v>72.599999999999994</v>
      </c>
      <c r="F141" s="17">
        <v>28491</v>
      </c>
      <c r="G141" s="16">
        <v>101310010</v>
      </c>
      <c r="H141" s="16" t="s">
        <v>3</v>
      </c>
      <c r="I141" s="16">
        <v>1</v>
      </c>
      <c r="J141" s="16">
        <v>3333</v>
      </c>
      <c r="K141" s="32">
        <v>3136.98</v>
      </c>
      <c r="L141" s="16">
        <v>3333</v>
      </c>
    </row>
    <row r="142" spans="1:12" x14ac:dyDescent="0.25">
      <c r="A142" s="105"/>
      <c r="B142" s="125"/>
      <c r="C142" s="108"/>
      <c r="D142" s="15" t="s">
        <v>40</v>
      </c>
      <c r="E142" s="16">
        <v>16.7</v>
      </c>
      <c r="F142" s="17">
        <v>28491</v>
      </c>
      <c r="G142" s="16">
        <v>101310011</v>
      </c>
      <c r="H142" s="16" t="s">
        <v>3</v>
      </c>
      <c r="I142" s="16">
        <v>1</v>
      </c>
      <c r="J142" s="16">
        <v>3043</v>
      </c>
      <c r="K142" s="32">
        <v>2865.58</v>
      </c>
      <c r="L142" s="16">
        <v>3043</v>
      </c>
    </row>
    <row r="143" spans="1:12" x14ac:dyDescent="0.25">
      <c r="A143" s="105"/>
      <c r="B143" s="125"/>
      <c r="C143" s="108"/>
      <c r="D143" s="15" t="s">
        <v>160</v>
      </c>
      <c r="E143" s="15"/>
      <c r="F143" s="17"/>
      <c r="G143" s="16">
        <v>1013</v>
      </c>
      <c r="H143" s="16"/>
      <c r="I143" s="16"/>
      <c r="J143" s="56">
        <v>61262</v>
      </c>
      <c r="K143" s="32">
        <v>61262</v>
      </c>
      <c r="L143" s="16">
        <f>J143</f>
        <v>61262</v>
      </c>
    </row>
    <row r="144" spans="1:12" x14ac:dyDescent="0.25">
      <c r="A144" s="105"/>
      <c r="B144" s="125"/>
      <c r="C144" s="109"/>
      <c r="D144" s="15"/>
      <c r="E144" s="15"/>
      <c r="F144" s="21"/>
      <c r="G144" s="22" t="s">
        <v>6</v>
      </c>
      <c r="H144" s="16"/>
      <c r="I144" s="16"/>
      <c r="J144" s="78">
        <f>SUM(J140:J143)</f>
        <v>2051713</v>
      </c>
      <c r="K144" s="33">
        <f>SUM(K140:K143)</f>
        <v>1933917.06</v>
      </c>
      <c r="L144" s="78">
        <f>SUM(L140:L143)</f>
        <v>2051713</v>
      </c>
    </row>
    <row r="145" spans="1:14" x14ac:dyDescent="0.25">
      <c r="A145" s="105"/>
      <c r="B145" s="125"/>
      <c r="C145" s="106" t="s">
        <v>154</v>
      </c>
      <c r="D145" s="15" t="s">
        <v>41</v>
      </c>
      <c r="E145" s="16">
        <v>216.9</v>
      </c>
      <c r="F145" s="17">
        <v>37591</v>
      </c>
      <c r="G145" s="16">
        <v>101310006</v>
      </c>
      <c r="H145" s="16" t="s">
        <v>3</v>
      </c>
      <c r="I145" s="16">
        <v>1</v>
      </c>
      <c r="J145" s="16">
        <v>7388</v>
      </c>
      <c r="K145" s="32">
        <v>5980.56</v>
      </c>
      <c r="L145" s="16">
        <v>7388</v>
      </c>
    </row>
    <row r="146" spans="1:14" x14ac:dyDescent="0.25">
      <c r="A146" s="105"/>
      <c r="B146" s="125"/>
      <c r="C146" s="111"/>
      <c r="D146" s="15" t="s">
        <v>42</v>
      </c>
      <c r="E146" s="16">
        <v>83.3</v>
      </c>
      <c r="F146" s="17">
        <v>37591</v>
      </c>
      <c r="G146" s="16" t="s">
        <v>79</v>
      </c>
      <c r="H146" s="16" t="s">
        <v>3</v>
      </c>
      <c r="I146" s="16">
        <v>2</v>
      </c>
      <c r="J146" s="16">
        <v>8029</v>
      </c>
      <c r="K146" s="32">
        <v>7303.35</v>
      </c>
      <c r="L146" s="16">
        <v>8029</v>
      </c>
    </row>
    <row r="147" spans="1:14" x14ac:dyDescent="0.25">
      <c r="A147" s="105"/>
      <c r="B147" s="125"/>
      <c r="C147" s="111"/>
      <c r="D147" s="15" t="s">
        <v>160</v>
      </c>
      <c r="E147" s="15"/>
      <c r="F147" s="17"/>
      <c r="G147" s="16">
        <v>1013</v>
      </c>
      <c r="H147" s="16"/>
      <c r="I147" s="16"/>
      <c r="J147" s="16">
        <v>29297</v>
      </c>
      <c r="K147" s="32">
        <v>18945</v>
      </c>
      <c r="L147" s="16">
        <f>J147</f>
        <v>29297</v>
      </c>
    </row>
    <row r="148" spans="1:14" x14ac:dyDescent="0.25">
      <c r="A148" s="105"/>
      <c r="B148" s="125"/>
      <c r="C148" s="112"/>
      <c r="D148" s="15"/>
      <c r="E148" s="15"/>
      <c r="F148" s="21"/>
      <c r="G148" s="22" t="s">
        <v>6</v>
      </c>
      <c r="H148" s="16"/>
      <c r="I148" s="16"/>
      <c r="J148" s="22">
        <v>44714</v>
      </c>
      <c r="K148" s="33">
        <f>SUM(K145:K147)</f>
        <v>32228.91</v>
      </c>
      <c r="L148" s="22">
        <v>44714</v>
      </c>
    </row>
    <row r="149" spans="1:14" x14ac:dyDescent="0.25">
      <c r="A149" s="105"/>
      <c r="B149" s="125"/>
      <c r="C149" s="106" t="s">
        <v>150</v>
      </c>
      <c r="D149" s="15" t="s">
        <v>2</v>
      </c>
      <c r="E149" s="16">
        <v>1756.1</v>
      </c>
      <c r="F149" s="17">
        <v>24838</v>
      </c>
      <c r="G149" s="16">
        <v>101310160</v>
      </c>
      <c r="H149" s="16" t="s">
        <v>3</v>
      </c>
      <c r="I149" s="16">
        <v>1</v>
      </c>
      <c r="J149" s="16">
        <v>691926</v>
      </c>
      <c r="K149" s="32">
        <f>J149</f>
        <v>691926</v>
      </c>
      <c r="L149" s="16">
        <v>691926</v>
      </c>
      <c r="N149" s="12"/>
    </row>
    <row r="150" spans="1:14" x14ac:dyDescent="0.25">
      <c r="A150" s="105"/>
      <c r="B150" s="125"/>
      <c r="C150" s="108"/>
      <c r="D150" s="15" t="s">
        <v>4</v>
      </c>
      <c r="E150" s="16">
        <v>62.8</v>
      </c>
      <c r="F150" s="17">
        <v>24838</v>
      </c>
      <c r="G150" s="16">
        <v>101310163</v>
      </c>
      <c r="H150" s="16" t="s">
        <v>3</v>
      </c>
      <c r="I150" s="16">
        <v>1</v>
      </c>
      <c r="J150" s="16">
        <v>3187</v>
      </c>
      <c r="K150" s="32">
        <f>J150</f>
        <v>3187</v>
      </c>
      <c r="L150" s="16">
        <v>3187</v>
      </c>
    </row>
    <row r="151" spans="1:14" x14ac:dyDescent="0.25">
      <c r="A151" s="105"/>
      <c r="B151" s="125"/>
      <c r="C151" s="108"/>
      <c r="D151" s="15" t="s">
        <v>12</v>
      </c>
      <c r="E151" s="16">
        <v>7.4</v>
      </c>
      <c r="F151" s="17">
        <v>24838</v>
      </c>
      <c r="G151" s="16">
        <v>101310164</v>
      </c>
      <c r="H151" s="16" t="s">
        <v>3</v>
      </c>
      <c r="I151" s="16">
        <v>1</v>
      </c>
      <c r="J151" s="16">
        <v>1015</v>
      </c>
      <c r="K151" s="32">
        <f>J151</f>
        <v>1015</v>
      </c>
      <c r="L151" s="16">
        <v>1015</v>
      </c>
    </row>
    <row r="152" spans="1:14" x14ac:dyDescent="0.25">
      <c r="A152" s="105"/>
      <c r="B152" s="125"/>
      <c r="C152" s="108"/>
      <c r="D152" s="15" t="s">
        <v>160</v>
      </c>
      <c r="E152" s="15"/>
      <c r="F152" s="17"/>
      <c r="G152" s="16">
        <v>1013</v>
      </c>
      <c r="H152" s="16" t="s">
        <v>3</v>
      </c>
      <c r="I152" s="16">
        <v>1</v>
      </c>
      <c r="J152" s="56">
        <v>138262</v>
      </c>
      <c r="K152" s="32">
        <v>51122.78</v>
      </c>
      <c r="L152" s="16">
        <f>J152</f>
        <v>138262</v>
      </c>
    </row>
    <row r="153" spans="1:14" x14ac:dyDescent="0.25">
      <c r="A153" s="105"/>
      <c r="B153" s="125"/>
      <c r="C153" s="106" t="s">
        <v>155</v>
      </c>
      <c r="D153" s="15"/>
      <c r="E153" s="15"/>
      <c r="F153" s="21"/>
      <c r="G153" s="22" t="s">
        <v>6</v>
      </c>
      <c r="H153" s="16"/>
      <c r="I153" s="16"/>
      <c r="J153" s="22">
        <v>834390</v>
      </c>
      <c r="K153" s="33">
        <f>SUM(K149:K152)</f>
        <v>747250.78</v>
      </c>
      <c r="L153" s="22">
        <v>834390</v>
      </c>
    </row>
    <row r="154" spans="1:14" x14ac:dyDescent="0.25">
      <c r="A154" s="105"/>
      <c r="B154" s="125"/>
      <c r="C154" s="109"/>
      <c r="D154" s="15" t="s">
        <v>160</v>
      </c>
      <c r="E154" s="15"/>
      <c r="F154" s="17">
        <v>34121</v>
      </c>
      <c r="G154" s="16">
        <v>101310007</v>
      </c>
      <c r="H154" s="16" t="s">
        <v>3</v>
      </c>
      <c r="I154" s="16">
        <v>1</v>
      </c>
      <c r="J154" s="16">
        <v>252017</v>
      </c>
      <c r="K154" s="32">
        <v>252017</v>
      </c>
      <c r="L154" s="16">
        <v>252017</v>
      </c>
    </row>
    <row r="155" spans="1:14" x14ac:dyDescent="0.25">
      <c r="A155" s="105"/>
      <c r="B155" s="125"/>
      <c r="C155" s="109"/>
      <c r="D155" s="15"/>
      <c r="E155" s="15"/>
      <c r="F155" s="21"/>
      <c r="G155" s="16"/>
      <c r="H155" s="16"/>
      <c r="I155" s="16"/>
      <c r="J155" s="20"/>
      <c r="K155" s="32"/>
      <c r="L155" s="20"/>
    </row>
    <row r="156" spans="1:14" x14ac:dyDescent="0.25">
      <c r="A156" s="105"/>
      <c r="B156" s="125"/>
      <c r="C156" s="106" t="s">
        <v>151</v>
      </c>
      <c r="D156" s="15"/>
      <c r="E156" s="15"/>
      <c r="F156" s="21"/>
      <c r="G156" s="22" t="s">
        <v>6</v>
      </c>
      <c r="H156" s="16"/>
      <c r="I156" s="16"/>
      <c r="J156" s="22">
        <f>SUM(J154:J155)</f>
        <v>252017</v>
      </c>
      <c r="K156" s="33">
        <f>J156</f>
        <v>252017</v>
      </c>
      <c r="L156" s="22">
        <f>SUM(L154:L155)</f>
        <v>252017</v>
      </c>
    </row>
    <row r="157" spans="1:14" x14ac:dyDescent="0.25">
      <c r="A157" s="105"/>
      <c r="B157" s="125"/>
      <c r="C157" s="109"/>
      <c r="D157" s="15" t="s">
        <v>63</v>
      </c>
      <c r="E157" s="16">
        <v>3624.7</v>
      </c>
      <c r="F157" s="17">
        <v>26077</v>
      </c>
      <c r="G157" s="16">
        <v>101310011</v>
      </c>
      <c r="H157" s="16" t="s">
        <v>9</v>
      </c>
      <c r="I157" s="16">
        <v>1</v>
      </c>
      <c r="J157" s="16">
        <v>2149785</v>
      </c>
      <c r="K157" s="32">
        <v>1537738</v>
      </c>
      <c r="L157" s="16">
        <v>2149785</v>
      </c>
    </row>
    <row r="158" spans="1:14" x14ac:dyDescent="0.25">
      <c r="A158" s="105"/>
      <c r="B158" s="125"/>
      <c r="C158" s="109"/>
      <c r="D158" s="15" t="s">
        <v>16</v>
      </c>
      <c r="E158" s="16">
        <v>26.1</v>
      </c>
      <c r="F158" s="17">
        <v>27542</v>
      </c>
      <c r="G158" s="16">
        <v>101310012</v>
      </c>
      <c r="H158" s="16" t="s">
        <v>9</v>
      </c>
      <c r="I158" s="16">
        <v>1</v>
      </c>
      <c r="J158" s="16">
        <v>3687</v>
      </c>
      <c r="K158" s="32">
        <f>J158</f>
        <v>3687</v>
      </c>
      <c r="L158" s="16">
        <v>3687</v>
      </c>
    </row>
    <row r="159" spans="1:14" x14ac:dyDescent="0.25">
      <c r="A159" s="105"/>
      <c r="B159" s="125"/>
      <c r="C159" s="106" t="s">
        <v>152</v>
      </c>
      <c r="D159" s="15"/>
      <c r="E159" s="15"/>
      <c r="F159" s="21"/>
      <c r="G159" s="22" t="s">
        <v>6</v>
      </c>
      <c r="H159" s="16"/>
      <c r="I159" s="16">
        <v>2</v>
      </c>
      <c r="J159" s="22">
        <v>2153472</v>
      </c>
      <c r="K159" s="33">
        <f>SUM(K157:K158)</f>
        <v>1541425</v>
      </c>
      <c r="L159" s="22">
        <v>2153472</v>
      </c>
    </row>
    <row r="160" spans="1:14" x14ac:dyDescent="0.25">
      <c r="A160" s="105"/>
      <c r="B160" s="125"/>
      <c r="C160" s="106"/>
      <c r="D160" s="15" t="s">
        <v>64</v>
      </c>
      <c r="E160" s="16">
        <v>230.5</v>
      </c>
      <c r="F160" s="17">
        <v>25711</v>
      </c>
      <c r="G160" s="16">
        <v>101310013</v>
      </c>
      <c r="H160" s="16" t="s">
        <v>9</v>
      </c>
      <c r="I160" s="16">
        <v>1</v>
      </c>
      <c r="J160" s="16">
        <v>61198</v>
      </c>
      <c r="K160" s="32">
        <v>50899.87</v>
      </c>
      <c r="L160" s="16">
        <v>61198</v>
      </c>
    </row>
    <row r="161" spans="1:13" x14ac:dyDescent="0.25">
      <c r="A161" s="105"/>
      <c r="B161" s="125"/>
      <c r="C161" s="109"/>
      <c r="D161" s="15"/>
      <c r="E161" s="15"/>
      <c r="F161" s="21"/>
      <c r="G161" s="22" t="s">
        <v>6</v>
      </c>
      <c r="H161" s="16"/>
      <c r="I161" s="16"/>
      <c r="J161" s="22">
        <f>SUM(J160:J160)</f>
        <v>61198</v>
      </c>
      <c r="K161" s="33">
        <v>50899.87</v>
      </c>
      <c r="L161" s="22">
        <f>SUM(L160:L160)</f>
        <v>61198</v>
      </c>
    </row>
    <row r="162" spans="1:13" x14ac:dyDescent="0.25">
      <c r="A162" s="105"/>
      <c r="B162" s="125"/>
      <c r="C162" s="113" t="s">
        <v>153</v>
      </c>
      <c r="D162" s="79" t="s">
        <v>65</v>
      </c>
      <c r="E162" s="32">
        <v>629.70000000000005</v>
      </c>
      <c r="F162" s="80">
        <v>25711</v>
      </c>
      <c r="G162" s="81">
        <v>101310015</v>
      </c>
      <c r="H162" s="32" t="s">
        <v>3</v>
      </c>
      <c r="I162" s="32">
        <v>1</v>
      </c>
      <c r="J162" s="82">
        <v>301018</v>
      </c>
      <c r="K162" s="32">
        <v>221880.4</v>
      </c>
      <c r="L162" s="82">
        <v>301018</v>
      </c>
    </row>
    <row r="163" spans="1:13" ht="22.5" customHeight="1" x14ac:dyDescent="0.25">
      <c r="A163" s="105"/>
      <c r="B163" s="125"/>
      <c r="C163" s="114"/>
      <c r="D163" s="79"/>
      <c r="E163" s="79"/>
      <c r="F163" s="83"/>
      <c r="G163" s="22" t="s">
        <v>6</v>
      </c>
      <c r="H163" s="32"/>
      <c r="I163" s="32"/>
      <c r="J163" s="84">
        <f>SUM(J162)</f>
        <v>301018</v>
      </c>
      <c r="K163" s="63">
        <v>221880.4</v>
      </c>
      <c r="L163" s="84">
        <f>SUM(L162)</f>
        <v>301018</v>
      </c>
    </row>
    <row r="164" spans="1:13" ht="25.5" customHeight="1" x14ac:dyDescent="0.25">
      <c r="A164" s="105"/>
      <c r="B164" s="125"/>
      <c r="C164" s="113"/>
      <c r="D164" s="85" t="s">
        <v>5</v>
      </c>
      <c r="E164" s="86">
        <v>19.8</v>
      </c>
      <c r="F164" s="87">
        <v>20950</v>
      </c>
      <c r="G164" s="88">
        <v>101310022</v>
      </c>
      <c r="H164" s="89" t="s">
        <v>9</v>
      </c>
      <c r="I164" s="86">
        <v>1</v>
      </c>
      <c r="J164" s="82">
        <v>6400</v>
      </c>
      <c r="K164" s="50">
        <f t="shared" ref="K164:K167" si="6">J164</f>
        <v>6400</v>
      </c>
      <c r="L164" s="82">
        <v>6400</v>
      </c>
    </row>
    <row r="165" spans="1:13" x14ac:dyDescent="0.25">
      <c r="A165" s="105"/>
      <c r="B165" s="125"/>
      <c r="C165" s="113"/>
      <c r="D165" s="90" t="s">
        <v>43</v>
      </c>
      <c r="E165" s="86">
        <v>44.8</v>
      </c>
      <c r="F165" s="87">
        <v>20950</v>
      </c>
      <c r="G165" s="86">
        <v>101310023</v>
      </c>
      <c r="H165" s="89" t="s">
        <v>9</v>
      </c>
      <c r="I165" s="86">
        <v>1</v>
      </c>
      <c r="J165" s="82">
        <v>16446</v>
      </c>
      <c r="K165" s="50">
        <f t="shared" si="6"/>
        <v>16446</v>
      </c>
      <c r="L165" s="82">
        <v>16446</v>
      </c>
      <c r="M165" s="12"/>
    </row>
    <row r="166" spans="1:13" x14ac:dyDescent="0.25">
      <c r="A166" s="105"/>
      <c r="B166" s="125"/>
      <c r="C166" s="113"/>
      <c r="D166" s="85" t="s">
        <v>21</v>
      </c>
      <c r="E166" s="86">
        <v>13.7</v>
      </c>
      <c r="F166" s="87">
        <v>20950</v>
      </c>
      <c r="G166" s="86">
        <v>101310024</v>
      </c>
      <c r="H166" s="89" t="s">
        <v>9</v>
      </c>
      <c r="I166" s="86">
        <v>1</v>
      </c>
      <c r="J166" s="82">
        <v>6022</v>
      </c>
      <c r="K166" s="50">
        <f t="shared" si="6"/>
        <v>6022</v>
      </c>
      <c r="L166" s="82">
        <v>6022</v>
      </c>
      <c r="M166" s="12"/>
    </row>
    <row r="167" spans="1:13" x14ac:dyDescent="0.25">
      <c r="A167" s="105"/>
      <c r="B167" s="125"/>
      <c r="C167" s="113"/>
      <c r="D167" s="90" t="s">
        <v>66</v>
      </c>
      <c r="E167" s="86">
        <v>261.60000000000002</v>
      </c>
      <c r="F167" s="87">
        <v>20950</v>
      </c>
      <c r="G167" s="86">
        <v>101310017</v>
      </c>
      <c r="H167" s="89" t="s">
        <v>9</v>
      </c>
      <c r="I167" s="86">
        <v>1</v>
      </c>
      <c r="J167" s="82">
        <v>111091</v>
      </c>
      <c r="K167" s="50">
        <f t="shared" si="6"/>
        <v>111091</v>
      </c>
      <c r="L167" s="82">
        <v>111091</v>
      </c>
      <c r="M167" s="12"/>
    </row>
    <row r="168" spans="1:13" x14ac:dyDescent="0.25">
      <c r="A168" s="105"/>
      <c r="B168" s="125"/>
      <c r="C168" s="113"/>
      <c r="D168" s="85" t="s">
        <v>160</v>
      </c>
      <c r="E168" s="85"/>
      <c r="F168" s="32"/>
      <c r="G168" s="86">
        <v>1013</v>
      </c>
      <c r="H168" s="89"/>
      <c r="I168" s="86"/>
      <c r="J168" s="82">
        <v>6765887.7800000003</v>
      </c>
      <c r="K168" s="32">
        <v>893625.6</v>
      </c>
      <c r="L168" s="82">
        <f>J168</f>
        <v>6765887.7800000003</v>
      </c>
      <c r="M168" s="12"/>
    </row>
    <row r="169" spans="1:13" x14ac:dyDescent="0.25">
      <c r="A169" s="105"/>
      <c r="B169" s="125"/>
      <c r="C169" s="113"/>
      <c r="D169" s="85" t="s">
        <v>69</v>
      </c>
      <c r="E169" s="86">
        <v>219.3</v>
      </c>
      <c r="F169" s="32"/>
      <c r="G169" s="86">
        <v>101310030</v>
      </c>
      <c r="H169" s="89" t="s">
        <v>3</v>
      </c>
      <c r="I169" s="86">
        <v>1</v>
      </c>
      <c r="J169" s="82">
        <v>841077.78</v>
      </c>
      <c r="K169" s="32">
        <v>427802.06</v>
      </c>
      <c r="L169" s="82">
        <v>841077.78</v>
      </c>
      <c r="M169" s="12"/>
    </row>
    <row r="170" spans="1:13" x14ac:dyDescent="0.25">
      <c r="A170" s="105"/>
      <c r="B170" s="125"/>
      <c r="C170" s="114"/>
      <c r="D170" s="79"/>
      <c r="E170" s="79"/>
      <c r="F170" s="32"/>
      <c r="G170" s="22" t="s">
        <v>6</v>
      </c>
      <c r="H170" s="18"/>
      <c r="I170" s="18"/>
      <c r="J170" s="91">
        <f>SUM(J164:J169)</f>
        <v>7746924.5600000005</v>
      </c>
      <c r="K170" s="37">
        <f>SUM(K164:K169)</f>
        <v>1461386.66</v>
      </c>
      <c r="L170" s="91">
        <f>SUM(L164:L169)</f>
        <v>7746924.5600000005</v>
      </c>
      <c r="M170" s="12"/>
    </row>
    <row r="171" spans="1:13" x14ac:dyDescent="0.25">
      <c r="A171" s="105"/>
      <c r="B171" s="125"/>
      <c r="C171" s="114"/>
      <c r="D171" s="100" t="s">
        <v>67</v>
      </c>
      <c r="E171" s="92"/>
      <c r="F171" s="32"/>
      <c r="G171" s="18"/>
      <c r="H171" s="18"/>
      <c r="I171" s="18"/>
      <c r="J171" s="32"/>
      <c r="K171" s="32"/>
      <c r="L171" s="32"/>
    </row>
    <row r="172" spans="1:13" x14ac:dyDescent="0.25">
      <c r="A172" s="105"/>
      <c r="B172" s="125"/>
      <c r="C172" s="114"/>
      <c r="D172" s="101"/>
      <c r="E172" s="93"/>
      <c r="F172" s="32"/>
      <c r="G172" s="18"/>
      <c r="H172" s="18"/>
      <c r="I172" s="18"/>
      <c r="J172" s="84">
        <f>J14+J19+J24+J28+J33+J39+J44+J51+J56+J61+J66+J71+J77+J82+J88+J94+J98+J101+J107+J110+J116+J124+J131+J136+J139+J144+J148+J153+J156+J159+J161+J163+J170</f>
        <v>81094866.409999996</v>
      </c>
      <c r="K172" s="84">
        <f>K14+K19+K24+K28+K33+K39+K44+K51+K56+K61+K66+K71+K77+K82+K88+K94+K98+K101+K107+K110+K116+K124+K131+K136+K139+K144+K148+K153+K156+K159+K161+K163+K170</f>
        <v>57209058.540000007</v>
      </c>
      <c r="L172" s="84">
        <f>L14+L19+L24+L28+L33+L39+L44+L51+L56+L61+L66+L71+L77+L82+L88+L94+L98+L101+L107+L110+L116+L124+L131+L136+L139+L144+L148+L153+L156+L159+L161+L163+L170</f>
        <v>81094866.409999996</v>
      </c>
    </row>
    <row r="173" spans="1:13" x14ac:dyDescent="0.25">
      <c r="A173" s="102"/>
      <c r="B173" s="125" t="s">
        <v>162</v>
      </c>
      <c r="C173" s="94"/>
      <c r="D173" s="102"/>
      <c r="E173" s="95"/>
      <c r="F173" s="102"/>
      <c r="G173" s="102"/>
      <c r="H173" s="102"/>
      <c r="I173" s="102"/>
      <c r="J173" s="102"/>
      <c r="K173" s="102"/>
      <c r="L173" s="102"/>
    </row>
    <row r="174" spans="1:13" ht="15" customHeight="1" x14ac:dyDescent="0.25">
      <c r="A174" s="102"/>
      <c r="B174" s="125"/>
      <c r="C174" s="106" t="s">
        <v>167</v>
      </c>
      <c r="D174" s="102"/>
      <c r="E174" s="95"/>
      <c r="F174" s="102"/>
      <c r="G174" s="102"/>
      <c r="H174" s="102"/>
      <c r="I174" s="102"/>
      <c r="J174" s="102"/>
      <c r="K174" s="102"/>
      <c r="L174" s="102"/>
    </row>
    <row r="175" spans="1:13" x14ac:dyDescent="0.25">
      <c r="A175" s="105"/>
      <c r="B175" s="125"/>
      <c r="C175" s="107"/>
      <c r="D175" s="15" t="s">
        <v>72</v>
      </c>
      <c r="E175" s="15"/>
      <c r="F175" s="96">
        <v>32143</v>
      </c>
      <c r="G175" s="16">
        <v>101540062</v>
      </c>
      <c r="H175" s="16" t="s">
        <v>3</v>
      </c>
      <c r="I175" s="16">
        <v>1</v>
      </c>
      <c r="J175" s="16">
        <v>693</v>
      </c>
      <c r="K175" s="32">
        <v>693</v>
      </c>
      <c r="L175" s="16">
        <v>693</v>
      </c>
    </row>
    <row r="176" spans="1:13" x14ac:dyDescent="0.25">
      <c r="A176" s="105"/>
      <c r="B176" s="125"/>
      <c r="C176" s="26"/>
      <c r="D176" s="15"/>
      <c r="E176" s="15"/>
      <c r="F176" s="16"/>
      <c r="G176" s="22" t="s">
        <v>6</v>
      </c>
      <c r="H176" s="16"/>
      <c r="I176" s="16"/>
      <c r="J176" s="22"/>
      <c r="K176" s="32"/>
      <c r="L176" s="22"/>
    </row>
    <row r="177" spans="1:12" ht="22.5" x14ac:dyDescent="0.25">
      <c r="A177" s="105"/>
      <c r="B177" s="125"/>
      <c r="C177" s="103" t="s">
        <v>70</v>
      </c>
      <c r="D177" s="24" t="s">
        <v>71</v>
      </c>
      <c r="E177" s="24"/>
      <c r="F177" s="97">
        <v>32933</v>
      </c>
      <c r="G177" s="16">
        <v>101540468</v>
      </c>
      <c r="H177" s="16" t="s">
        <v>9</v>
      </c>
      <c r="I177" s="16">
        <v>1</v>
      </c>
      <c r="J177" s="16">
        <v>1889</v>
      </c>
      <c r="K177" s="32">
        <v>1889</v>
      </c>
      <c r="L177" s="16">
        <v>1889</v>
      </c>
    </row>
    <row r="178" spans="1:12" x14ac:dyDescent="0.25">
      <c r="A178" s="105"/>
      <c r="B178" s="125"/>
      <c r="C178" s="104"/>
      <c r="D178" s="15"/>
      <c r="E178" s="15"/>
      <c r="F178" s="16"/>
      <c r="G178" s="22" t="s">
        <v>6</v>
      </c>
      <c r="H178" s="16"/>
      <c r="I178" s="16"/>
      <c r="J178" s="22"/>
      <c r="K178" s="32"/>
      <c r="L178" s="22"/>
    </row>
    <row r="179" spans="1:12" ht="22.5" x14ac:dyDescent="0.25">
      <c r="A179" s="105"/>
      <c r="B179" s="125"/>
      <c r="C179" s="103" t="s">
        <v>34</v>
      </c>
      <c r="D179" s="24" t="s">
        <v>71</v>
      </c>
      <c r="E179" s="26" t="s">
        <v>158</v>
      </c>
      <c r="F179" s="26"/>
      <c r="G179" s="16">
        <v>101540001</v>
      </c>
      <c r="H179" s="16" t="s">
        <v>3</v>
      </c>
      <c r="I179" s="16">
        <v>1</v>
      </c>
      <c r="J179" s="16"/>
      <c r="K179" s="32"/>
      <c r="L179" s="16"/>
    </row>
    <row r="180" spans="1:12" x14ac:dyDescent="0.25">
      <c r="A180" s="105"/>
      <c r="B180" s="125"/>
      <c r="C180" s="104"/>
      <c r="D180" s="15"/>
      <c r="E180" s="15"/>
      <c r="F180" s="16"/>
      <c r="G180" s="22" t="s">
        <v>6</v>
      </c>
      <c r="H180" s="16"/>
      <c r="I180" s="16"/>
      <c r="J180" s="22"/>
      <c r="K180" s="32"/>
      <c r="L180" s="22"/>
    </row>
    <row r="181" spans="1:12" x14ac:dyDescent="0.25">
      <c r="A181" s="105"/>
      <c r="B181" s="125"/>
      <c r="C181" s="103" t="s">
        <v>62</v>
      </c>
      <c r="D181" s="24" t="s">
        <v>73</v>
      </c>
      <c r="E181" s="24"/>
      <c r="F181" s="97">
        <v>42705</v>
      </c>
      <c r="G181" s="16">
        <v>101510007</v>
      </c>
      <c r="H181" s="16" t="s">
        <v>3</v>
      </c>
      <c r="I181" s="16">
        <v>1</v>
      </c>
      <c r="J181" s="16">
        <v>142990</v>
      </c>
      <c r="K181" s="32">
        <v>40854.28</v>
      </c>
      <c r="L181" s="16">
        <v>142990</v>
      </c>
    </row>
    <row r="182" spans="1:12" x14ac:dyDescent="0.25">
      <c r="A182" s="105"/>
      <c r="B182" s="125"/>
      <c r="C182" s="103"/>
      <c r="D182" s="15" t="s">
        <v>74</v>
      </c>
      <c r="E182" s="15"/>
      <c r="F182" s="96">
        <v>39630</v>
      </c>
      <c r="G182" s="16">
        <v>101510006</v>
      </c>
      <c r="H182" s="16" t="s">
        <v>3</v>
      </c>
      <c r="I182" s="16">
        <v>1</v>
      </c>
      <c r="J182" s="16">
        <v>98353</v>
      </c>
      <c r="K182" s="32">
        <v>98353</v>
      </c>
      <c r="L182" s="16">
        <v>98353</v>
      </c>
    </row>
    <row r="183" spans="1:12" x14ac:dyDescent="0.25">
      <c r="A183" s="105"/>
      <c r="B183" s="125"/>
      <c r="C183" s="104"/>
      <c r="D183" s="15" t="s">
        <v>75</v>
      </c>
      <c r="E183" s="15"/>
      <c r="F183" s="96">
        <v>37196</v>
      </c>
      <c r="G183" s="16">
        <v>101510003</v>
      </c>
      <c r="H183" s="16" t="s">
        <v>3</v>
      </c>
      <c r="I183" s="16">
        <v>1</v>
      </c>
      <c r="J183" s="16">
        <v>40977</v>
      </c>
      <c r="K183" s="32">
        <v>40977</v>
      </c>
      <c r="L183" s="16">
        <v>40977</v>
      </c>
    </row>
    <row r="184" spans="1:12" ht="22.5" x14ac:dyDescent="0.25">
      <c r="A184" s="105"/>
      <c r="B184" s="125"/>
      <c r="C184" s="103" t="s">
        <v>68</v>
      </c>
      <c r="D184" s="24" t="s">
        <v>71</v>
      </c>
      <c r="E184" s="24"/>
      <c r="F184" s="97">
        <v>32587</v>
      </c>
      <c r="G184" s="16">
        <v>101540001</v>
      </c>
      <c r="H184" s="16" t="s">
        <v>3</v>
      </c>
      <c r="I184" s="16">
        <v>1</v>
      </c>
      <c r="J184" s="16">
        <v>1777</v>
      </c>
      <c r="K184" s="16">
        <v>1777</v>
      </c>
      <c r="L184" s="16">
        <v>1777</v>
      </c>
    </row>
    <row r="185" spans="1:12" x14ac:dyDescent="0.25">
      <c r="A185" s="105"/>
      <c r="B185" s="125"/>
      <c r="C185" s="103"/>
      <c r="D185" s="15"/>
      <c r="E185" s="15"/>
      <c r="F185" s="69"/>
      <c r="G185" s="16"/>
      <c r="H185" s="69"/>
      <c r="I185" s="69"/>
      <c r="J185" s="20"/>
      <c r="K185" s="32"/>
      <c r="L185" s="20"/>
    </row>
    <row r="186" spans="1:12" x14ac:dyDescent="0.25">
      <c r="A186" s="105"/>
      <c r="B186" s="125"/>
      <c r="C186" s="104"/>
      <c r="D186" s="15"/>
      <c r="E186" s="15"/>
      <c r="F186" s="69"/>
      <c r="G186" s="22" t="s">
        <v>6</v>
      </c>
      <c r="H186" s="69"/>
      <c r="I186" s="69"/>
      <c r="J186" s="22"/>
      <c r="K186" s="32"/>
      <c r="L186" s="22"/>
    </row>
    <row r="187" spans="1:12" x14ac:dyDescent="0.25">
      <c r="A187" s="105"/>
      <c r="B187" s="125"/>
      <c r="C187" s="104"/>
      <c r="D187" s="98" t="s">
        <v>76</v>
      </c>
      <c r="E187" s="98"/>
      <c r="F187" s="69"/>
      <c r="G187" s="69"/>
      <c r="H187" s="69"/>
      <c r="I187" s="69"/>
      <c r="J187" s="22">
        <f>J175+J177+J181+J182+J183+J184</f>
        <v>286679</v>
      </c>
      <c r="K187" s="84">
        <f>SUM(K175:K186)</f>
        <v>184543.28</v>
      </c>
      <c r="L187" s="22">
        <f>L175+L177+L181+L182+L183+L184</f>
        <v>286679</v>
      </c>
    </row>
    <row r="188" spans="1:12" x14ac:dyDescent="0.25">
      <c r="A188" s="69"/>
      <c r="B188" s="125"/>
      <c r="C188" s="99"/>
      <c r="D188" s="69"/>
      <c r="E188" s="69"/>
      <c r="F188" s="69"/>
      <c r="G188" s="69"/>
      <c r="H188" s="69"/>
      <c r="I188" s="69"/>
      <c r="J188" s="69"/>
      <c r="K188" s="69"/>
      <c r="L188" s="69"/>
    </row>
    <row r="190" spans="1:12" ht="15.75" x14ac:dyDescent="0.25">
      <c r="B190" s="163" t="s">
        <v>171</v>
      </c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</row>
    <row r="192" spans="1:12" x14ac:dyDescent="0.25">
      <c r="B192" s="164" t="s">
        <v>170</v>
      </c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</row>
  </sheetData>
  <mergeCells count="69">
    <mergeCell ref="B190:L190"/>
    <mergeCell ref="B192:L192"/>
    <mergeCell ref="K1:L1"/>
    <mergeCell ref="B3:B8"/>
    <mergeCell ref="A3:A8"/>
    <mergeCell ref="B173:B188"/>
    <mergeCell ref="B10:B172"/>
    <mergeCell ref="A2:L2"/>
    <mergeCell ref="F3:F8"/>
    <mergeCell ref="H3:H8"/>
    <mergeCell ref="E68:E69"/>
    <mergeCell ref="I7:I8"/>
    <mergeCell ref="J7:J8"/>
    <mergeCell ref="K7:K8"/>
    <mergeCell ref="C45:C51"/>
    <mergeCell ref="C40:C44"/>
    <mergeCell ref="C67:C71"/>
    <mergeCell ref="C62:C66"/>
    <mergeCell ref="E104:E105"/>
    <mergeCell ref="I3:L6"/>
    <mergeCell ref="E3:E8"/>
    <mergeCell ref="G3:G8"/>
    <mergeCell ref="L7:L8"/>
    <mergeCell ref="C164:C172"/>
    <mergeCell ref="C57:C61"/>
    <mergeCell ref="C52:C56"/>
    <mergeCell ref="C136:C139"/>
    <mergeCell ref="C117:C124"/>
    <mergeCell ref="C140:C144"/>
    <mergeCell ref="C125:C131"/>
    <mergeCell ref="C145:C148"/>
    <mergeCell ref="C34:C39"/>
    <mergeCell ref="C29:C33"/>
    <mergeCell ref="C3:D8"/>
    <mergeCell ref="C25:C28"/>
    <mergeCell ref="C20:C24"/>
    <mergeCell ref="C15:C19"/>
    <mergeCell ref="C10:C14"/>
    <mergeCell ref="A10:A172"/>
    <mergeCell ref="C111:C116"/>
    <mergeCell ref="C108:C110"/>
    <mergeCell ref="C102:C107"/>
    <mergeCell ref="C99:C101"/>
    <mergeCell ref="C153:C155"/>
    <mergeCell ref="C156:C158"/>
    <mergeCell ref="C159:C161"/>
    <mergeCell ref="C162:C163"/>
    <mergeCell ref="C132:C135"/>
    <mergeCell ref="C149:C152"/>
    <mergeCell ref="C95:C98"/>
    <mergeCell ref="C90:C94"/>
    <mergeCell ref="C83:C89"/>
    <mergeCell ref="C78:C82"/>
    <mergeCell ref="C72:C77"/>
    <mergeCell ref="C177:C178"/>
    <mergeCell ref="C179:C180"/>
    <mergeCell ref="C181:C183"/>
    <mergeCell ref="C184:C187"/>
    <mergeCell ref="A173:A187"/>
    <mergeCell ref="C174:C175"/>
    <mergeCell ref="D171:D172"/>
    <mergeCell ref="J173:J174"/>
    <mergeCell ref="K173:K174"/>
    <mergeCell ref="L173:L174"/>
    <mergeCell ref="D173:D174"/>
    <mergeCell ref="F173:F174"/>
    <mergeCell ref="G173:G174"/>
    <mergeCell ref="H173:H174"/>
    <mergeCell ref="I173:I174"/>
  </mergeCells>
  <printOptions horizontalCentered="1"/>
  <pageMargins left="0.39370078740157483" right="0.39370078740157483" top="0.78740157480314965" bottom="0.19685039370078741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4" workbookViewId="0">
      <selection activeCell="I30" sqref="I30"/>
    </sheetView>
  </sheetViews>
  <sheetFormatPr defaultRowHeight="15" x14ac:dyDescent="0.25"/>
  <cols>
    <col min="1" max="1" width="36.7109375" customWidth="1"/>
    <col min="2" max="2" width="22.5703125" customWidth="1"/>
    <col min="3" max="3" width="28.42578125" customWidth="1"/>
    <col min="4" max="4" width="18.85546875" customWidth="1"/>
    <col min="5" max="5" width="31.5703125" customWidth="1"/>
  </cols>
  <sheetData>
    <row r="1" spans="1:5" ht="30.75" customHeight="1" thickBot="1" x14ac:dyDescent="0.3">
      <c r="A1" s="160" t="s">
        <v>88</v>
      </c>
      <c r="B1" s="160"/>
      <c r="C1" s="160"/>
      <c r="D1" s="160"/>
      <c r="E1" s="160"/>
    </row>
    <row r="2" spans="1:5" ht="7.5" customHeight="1" x14ac:dyDescent="0.25">
      <c r="A2" s="130" t="s">
        <v>0</v>
      </c>
      <c r="B2" s="130" t="s">
        <v>89</v>
      </c>
      <c r="C2" s="145" t="s">
        <v>83</v>
      </c>
      <c r="D2" s="161"/>
      <c r="E2" s="146"/>
    </row>
    <row r="3" spans="1:5" ht="12" customHeight="1" thickBot="1" x14ac:dyDescent="0.3">
      <c r="A3" s="131"/>
      <c r="B3" s="131"/>
      <c r="C3" s="147"/>
      <c r="D3" s="162"/>
      <c r="E3" s="148"/>
    </row>
    <row r="4" spans="1:5" ht="11.25" customHeight="1" x14ac:dyDescent="0.25">
      <c r="A4" s="131"/>
      <c r="B4" s="131"/>
      <c r="C4" s="130" t="s">
        <v>90</v>
      </c>
      <c r="D4" s="130" t="s">
        <v>91</v>
      </c>
      <c r="E4" s="130" t="s">
        <v>1</v>
      </c>
    </row>
    <row r="5" spans="1:5" ht="9" customHeight="1" thickBot="1" x14ac:dyDescent="0.3">
      <c r="A5" s="132"/>
      <c r="B5" s="132"/>
      <c r="C5" s="132"/>
      <c r="D5" s="132"/>
      <c r="E5" s="132"/>
    </row>
    <row r="6" spans="1:5" ht="15.75" thickBot="1" x14ac:dyDescent="0.3">
      <c r="A6" s="1">
        <v>1</v>
      </c>
      <c r="B6" s="2">
        <v>2</v>
      </c>
      <c r="C6" s="2">
        <v>6</v>
      </c>
      <c r="D6" s="2">
        <v>7</v>
      </c>
      <c r="E6" s="2">
        <v>8</v>
      </c>
    </row>
    <row r="7" spans="1:5" ht="15.75" thickBot="1" x14ac:dyDescent="0.3">
      <c r="A7" s="3"/>
      <c r="B7" s="5"/>
      <c r="C7" s="5"/>
      <c r="D7" s="5"/>
      <c r="E7" s="5"/>
    </row>
    <row r="8" spans="1:5" ht="15.75" thickBot="1" x14ac:dyDescent="0.3">
      <c r="A8" s="3"/>
      <c r="B8" s="5"/>
      <c r="C8" s="5"/>
      <c r="D8" s="5"/>
      <c r="E8" s="5"/>
    </row>
    <row r="9" spans="1:5" ht="15.75" thickBot="1" x14ac:dyDescent="0.3">
      <c r="A9" s="3"/>
      <c r="B9" s="5"/>
      <c r="C9" s="5"/>
      <c r="D9" s="5"/>
      <c r="E9" s="5"/>
    </row>
    <row r="10" spans="1:5" ht="16.5" customHeight="1" x14ac:dyDescent="0.25">
      <c r="A10" s="154" t="s">
        <v>92</v>
      </c>
      <c r="B10" s="155"/>
      <c r="C10" s="156"/>
      <c r="D10" s="156"/>
      <c r="E10" s="156"/>
    </row>
    <row r="11" spans="1:5" ht="16.5" customHeight="1" thickBot="1" x14ac:dyDescent="0.3">
      <c r="A11" s="158" t="s">
        <v>93</v>
      </c>
      <c r="B11" s="159"/>
      <c r="C11" s="157"/>
      <c r="D11" s="157"/>
      <c r="E11" s="157"/>
    </row>
    <row r="12" spans="1:5" ht="15.75" x14ac:dyDescent="0.25">
      <c r="A12" s="153" t="s">
        <v>94</v>
      </c>
      <c r="B12" s="153"/>
      <c r="C12" s="153"/>
      <c r="D12" s="153"/>
      <c r="E12" s="153"/>
    </row>
    <row r="13" spans="1:5" ht="16.5" thickBot="1" x14ac:dyDescent="0.3">
      <c r="A13" s="152" t="s">
        <v>95</v>
      </c>
      <c r="B13" s="152"/>
      <c r="C13" s="152"/>
      <c r="D13" s="152"/>
      <c r="E13" s="152"/>
    </row>
    <row r="14" spans="1:5" ht="19.5" customHeight="1" x14ac:dyDescent="0.25">
      <c r="A14" s="130" t="s">
        <v>0</v>
      </c>
      <c r="B14" s="130" t="s">
        <v>96</v>
      </c>
      <c r="C14" s="130" t="s">
        <v>97</v>
      </c>
      <c r="D14" s="130" t="s">
        <v>98</v>
      </c>
      <c r="E14" s="130" t="s">
        <v>99</v>
      </c>
    </row>
    <row r="15" spans="1:5" ht="15.75" thickBot="1" x14ac:dyDescent="0.3">
      <c r="A15" s="132"/>
      <c r="B15" s="132"/>
      <c r="C15" s="132"/>
      <c r="D15" s="132"/>
      <c r="E15" s="132"/>
    </row>
    <row r="16" spans="1:5" ht="15.75" thickBot="1" x14ac:dyDescent="0.3">
      <c r="A16" s="1">
        <v>1</v>
      </c>
      <c r="B16" s="2">
        <v>2</v>
      </c>
      <c r="C16" s="2">
        <v>6</v>
      </c>
      <c r="D16" s="2">
        <v>7</v>
      </c>
      <c r="E16" s="2">
        <v>8</v>
      </c>
    </row>
    <row r="17" spans="1:5" ht="15.75" thickBot="1" x14ac:dyDescent="0.3">
      <c r="A17" s="4">
        <v>1</v>
      </c>
      <c r="B17" s="5"/>
      <c r="C17" s="5"/>
      <c r="D17" s="5"/>
      <c r="E17" s="5"/>
    </row>
    <row r="18" spans="1:5" ht="15.75" thickBot="1" x14ac:dyDescent="0.3">
      <c r="A18" s="4">
        <v>2</v>
      </c>
      <c r="B18" s="5"/>
      <c r="C18" s="5"/>
      <c r="D18" s="5"/>
      <c r="E18" s="5"/>
    </row>
    <row r="19" spans="1:5" ht="15.75" thickBot="1" x14ac:dyDescent="0.3">
      <c r="A19" s="4">
        <v>3</v>
      </c>
      <c r="B19" s="5"/>
      <c r="C19" s="5"/>
      <c r="D19" s="5"/>
      <c r="E19" s="5"/>
    </row>
    <row r="20" spans="1:5" ht="9.75" customHeight="1" x14ac:dyDescent="0.25">
      <c r="A20" s="154" t="s">
        <v>100</v>
      </c>
      <c r="B20" s="155"/>
      <c r="C20" s="156"/>
      <c r="D20" s="156"/>
      <c r="E20" s="156"/>
    </row>
    <row r="21" spans="1:5" ht="15.75" thickBot="1" x14ac:dyDescent="0.3">
      <c r="A21" s="158" t="s">
        <v>101</v>
      </c>
      <c r="B21" s="159"/>
      <c r="C21" s="157"/>
      <c r="D21" s="157"/>
      <c r="E21" s="157"/>
    </row>
    <row r="22" spans="1:5" ht="15.75" x14ac:dyDescent="0.25">
      <c r="A22" s="153" t="s">
        <v>102</v>
      </c>
      <c r="B22" s="153"/>
      <c r="C22" s="153"/>
      <c r="D22" s="153"/>
      <c r="E22" s="153"/>
    </row>
    <row r="23" spans="1:5" ht="16.5" thickBot="1" x14ac:dyDescent="0.3">
      <c r="A23" s="152" t="s">
        <v>103</v>
      </c>
      <c r="B23" s="152"/>
      <c r="C23" s="152"/>
      <c r="D23" s="152"/>
      <c r="E23" s="152"/>
    </row>
    <row r="24" spans="1:5" ht="10.5" customHeight="1" x14ac:dyDescent="0.25">
      <c r="A24" s="145" t="s">
        <v>104</v>
      </c>
      <c r="B24" s="146"/>
      <c r="C24" s="149" t="s">
        <v>105</v>
      </c>
      <c r="D24" s="149" t="s">
        <v>106</v>
      </c>
      <c r="E24" s="149" t="s">
        <v>107</v>
      </c>
    </row>
    <row r="25" spans="1:5" ht="9" customHeight="1" thickBot="1" x14ac:dyDescent="0.3">
      <c r="A25" s="147"/>
      <c r="B25" s="148"/>
      <c r="C25" s="150"/>
      <c r="D25" s="150"/>
      <c r="E25" s="150"/>
    </row>
    <row r="26" spans="1:5" ht="23.25" customHeight="1" x14ac:dyDescent="0.25">
      <c r="A26" s="149" t="s">
        <v>108</v>
      </c>
      <c r="B26" s="149" t="s">
        <v>109</v>
      </c>
      <c r="C26" s="150"/>
      <c r="D26" s="150"/>
      <c r="E26" s="150"/>
    </row>
    <row r="27" spans="1:5" ht="27.75" customHeight="1" thickBot="1" x14ac:dyDescent="0.3">
      <c r="A27" s="151"/>
      <c r="B27" s="151"/>
      <c r="C27" s="151"/>
      <c r="D27" s="151"/>
      <c r="E27" s="151"/>
    </row>
    <row r="28" spans="1:5" ht="15.75" thickBot="1" x14ac:dyDescent="0.3">
      <c r="A28" s="1">
        <v>1</v>
      </c>
      <c r="B28" s="2">
        <v>2</v>
      </c>
      <c r="C28" s="2">
        <v>3</v>
      </c>
      <c r="D28" s="2">
        <v>4</v>
      </c>
      <c r="E28" s="2">
        <v>5</v>
      </c>
    </row>
    <row r="29" spans="1:5" ht="15.75" thickBot="1" x14ac:dyDescent="0.3">
      <c r="A29" s="3"/>
      <c r="B29" s="5"/>
      <c r="C29" s="5"/>
      <c r="D29" s="5"/>
      <c r="E29" s="5"/>
    </row>
    <row r="30" spans="1:5" ht="15.75" thickBot="1" x14ac:dyDescent="0.3">
      <c r="A30" s="3"/>
      <c r="B30" s="5"/>
      <c r="C30" s="5"/>
      <c r="D30" s="5"/>
      <c r="E30" s="5"/>
    </row>
    <row r="31" spans="1:5" ht="16.5" customHeight="1" thickBot="1" x14ac:dyDescent="0.3">
      <c r="A31" s="6" t="s">
        <v>110</v>
      </c>
      <c r="B31" s="5"/>
      <c r="C31" s="5"/>
      <c r="D31" s="5"/>
      <c r="E31" s="5"/>
    </row>
    <row r="32" spans="1:5" ht="15.75" thickBot="1" x14ac:dyDescent="0.3">
      <c r="A32" s="3"/>
      <c r="B32" s="5"/>
      <c r="C32" s="5"/>
      <c r="D32" s="5"/>
      <c r="E32" s="5"/>
    </row>
    <row r="33" spans="1:10" ht="16.5" customHeight="1" x14ac:dyDescent="0.25">
      <c r="A33" s="145" t="s">
        <v>111</v>
      </c>
      <c r="B33" s="146"/>
      <c r="C33" s="149" t="s">
        <v>105</v>
      </c>
      <c r="D33" s="149" t="s">
        <v>106</v>
      </c>
      <c r="E33" s="149" t="s">
        <v>107</v>
      </c>
    </row>
    <row r="34" spans="1:10" ht="4.5" customHeight="1" thickBot="1" x14ac:dyDescent="0.3">
      <c r="A34" s="147"/>
      <c r="B34" s="148"/>
      <c r="C34" s="150"/>
      <c r="D34" s="150"/>
      <c r="E34" s="150"/>
    </row>
    <row r="35" spans="1:10" x14ac:dyDescent="0.25">
      <c r="A35" s="149" t="s">
        <v>108</v>
      </c>
      <c r="B35" s="149" t="s">
        <v>109</v>
      </c>
      <c r="C35" s="150"/>
      <c r="D35" s="150"/>
      <c r="E35" s="150"/>
    </row>
    <row r="36" spans="1:10" ht="15.75" thickBot="1" x14ac:dyDescent="0.3">
      <c r="A36" s="151"/>
      <c r="B36" s="151"/>
      <c r="C36" s="151"/>
      <c r="D36" s="151"/>
      <c r="E36" s="151"/>
    </row>
    <row r="37" spans="1:10" ht="15.75" thickBot="1" x14ac:dyDescent="0.3">
      <c r="A37" s="1">
        <v>1</v>
      </c>
      <c r="B37" s="2">
        <v>2</v>
      </c>
      <c r="C37" s="2">
        <v>3</v>
      </c>
      <c r="D37" s="2">
        <v>4</v>
      </c>
      <c r="E37" s="2">
        <v>5</v>
      </c>
    </row>
    <row r="38" spans="1:10" ht="15.75" thickBot="1" x14ac:dyDescent="0.3">
      <c r="A38" s="3"/>
      <c r="B38" s="5"/>
      <c r="C38" s="5"/>
      <c r="D38" s="5"/>
      <c r="E38" s="5"/>
    </row>
    <row r="39" spans="1:10" ht="15.75" thickBot="1" x14ac:dyDescent="0.3">
      <c r="A39" s="3"/>
      <c r="B39" s="5"/>
      <c r="C39" s="5"/>
      <c r="D39" s="5"/>
      <c r="E39" s="5"/>
    </row>
    <row r="40" spans="1:10" ht="15.75" thickBot="1" x14ac:dyDescent="0.3">
      <c r="A40" s="6" t="s">
        <v>112</v>
      </c>
      <c r="B40" s="5"/>
      <c r="C40" s="5"/>
      <c r="D40" s="5"/>
      <c r="E40" s="5"/>
    </row>
    <row r="41" spans="1:10" ht="16.5" thickBot="1" x14ac:dyDescent="0.3">
      <c r="A41" s="7" t="s">
        <v>113</v>
      </c>
      <c r="B41" s="7"/>
      <c r="C41" s="7"/>
      <c r="D41" s="7"/>
      <c r="E41" s="7"/>
    </row>
    <row r="42" spans="1:10" ht="12.75" customHeight="1" x14ac:dyDescent="0.25">
      <c r="A42" s="130" t="s">
        <v>0</v>
      </c>
      <c r="B42" s="133" t="s">
        <v>114</v>
      </c>
      <c r="C42" s="134"/>
      <c r="D42" s="130" t="s">
        <v>115</v>
      </c>
      <c r="E42" s="130" t="s">
        <v>116</v>
      </c>
      <c r="F42" s="130" t="s">
        <v>117</v>
      </c>
      <c r="G42" s="139" t="s">
        <v>118</v>
      </c>
      <c r="H42" s="140"/>
      <c r="I42" s="130" t="s">
        <v>119</v>
      </c>
      <c r="J42" s="130" t="s">
        <v>120</v>
      </c>
    </row>
    <row r="43" spans="1:10" ht="0.75" customHeight="1" x14ac:dyDescent="0.25">
      <c r="A43" s="131"/>
      <c r="B43" s="135"/>
      <c r="C43" s="136"/>
      <c r="D43" s="131"/>
      <c r="E43" s="131"/>
      <c r="F43" s="131"/>
      <c r="G43" s="141"/>
      <c r="H43" s="142"/>
      <c r="I43" s="131"/>
      <c r="J43" s="131"/>
    </row>
    <row r="44" spans="1:10" ht="9" customHeight="1" thickBot="1" x14ac:dyDescent="0.3">
      <c r="A44" s="131"/>
      <c r="B44" s="137"/>
      <c r="C44" s="138"/>
      <c r="D44" s="131"/>
      <c r="E44" s="131"/>
      <c r="F44" s="131"/>
      <c r="G44" s="143"/>
      <c r="H44" s="144"/>
      <c r="I44" s="131"/>
      <c r="J44" s="131"/>
    </row>
    <row r="45" spans="1:10" x14ac:dyDescent="0.25">
      <c r="A45" s="131"/>
      <c r="B45" s="130" t="s">
        <v>121</v>
      </c>
      <c r="C45" s="130" t="s">
        <v>122</v>
      </c>
      <c r="D45" s="131"/>
      <c r="E45" s="131"/>
      <c r="F45" s="131"/>
      <c r="G45" s="130" t="s">
        <v>123</v>
      </c>
      <c r="H45" s="130" t="s">
        <v>124</v>
      </c>
      <c r="I45" s="131"/>
      <c r="J45" s="131"/>
    </row>
    <row r="46" spans="1:10" ht="13.5" customHeight="1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</row>
    <row r="47" spans="1:10" ht="50.25" customHeight="1" thickBot="1" x14ac:dyDescent="0.3">
      <c r="A47" s="132"/>
      <c r="B47" s="132"/>
      <c r="C47" s="132"/>
      <c r="D47" s="132"/>
      <c r="E47" s="132"/>
      <c r="F47" s="132"/>
      <c r="G47" s="132"/>
      <c r="H47" s="132"/>
      <c r="I47" s="132"/>
      <c r="J47" s="132"/>
    </row>
    <row r="48" spans="1:10" ht="15.75" thickBot="1" x14ac:dyDescent="0.3">
      <c r="A48" s="1">
        <v>1</v>
      </c>
      <c r="B48" s="2">
        <v>2</v>
      </c>
      <c r="C48" s="2">
        <v>3</v>
      </c>
      <c r="D48" s="2">
        <v>4</v>
      </c>
      <c r="E48" s="2">
        <v>5</v>
      </c>
      <c r="F48" s="2">
        <v>6</v>
      </c>
      <c r="G48" s="2">
        <v>7</v>
      </c>
      <c r="H48" s="2">
        <v>8</v>
      </c>
      <c r="I48" s="2">
        <v>9</v>
      </c>
      <c r="J48" s="2">
        <v>10</v>
      </c>
    </row>
    <row r="49" spans="1:10" ht="15.75" thickBot="1" x14ac:dyDescent="0.3">
      <c r="A49" s="3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thickBot="1" x14ac:dyDescent="0.3">
      <c r="A50" s="3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thickBot="1" x14ac:dyDescent="0.3">
      <c r="A51" s="128" t="s">
        <v>125</v>
      </c>
      <c r="B51" s="129"/>
      <c r="C51" s="5"/>
      <c r="D51" s="5"/>
      <c r="E51" s="5"/>
      <c r="F51" s="5"/>
      <c r="G51" s="5"/>
      <c r="H51" s="5"/>
      <c r="I51" s="5"/>
      <c r="J51" s="5"/>
    </row>
  </sheetData>
  <mergeCells count="51">
    <mergeCell ref="A12:E12"/>
    <mergeCell ref="A1:E1"/>
    <mergeCell ref="A2:A5"/>
    <mergeCell ref="B2:B5"/>
    <mergeCell ref="C2:E3"/>
    <mergeCell ref="C4:C5"/>
    <mergeCell ref="D4:D5"/>
    <mergeCell ref="E4:E5"/>
    <mergeCell ref="A10:B10"/>
    <mergeCell ref="C10:C11"/>
    <mergeCell ref="D10:D11"/>
    <mergeCell ref="E10:E11"/>
    <mergeCell ref="A11:B11"/>
    <mergeCell ref="A22:E22"/>
    <mergeCell ref="A13:E13"/>
    <mergeCell ref="A14:A15"/>
    <mergeCell ref="B14:B15"/>
    <mergeCell ref="C14:C15"/>
    <mergeCell ref="D14:D15"/>
    <mergeCell ref="E14:E15"/>
    <mergeCell ref="A20:B20"/>
    <mergeCell ref="C20:C21"/>
    <mergeCell ref="D20:D21"/>
    <mergeCell ref="E20:E21"/>
    <mergeCell ref="A21:B21"/>
    <mergeCell ref="A23:E23"/>
    <mergeCell ref="A24:B25"/>
    <mergeCell ref="C24:C27"/>
    <mergeCell ref="D24:D27"/>
    <mergeCell ref="E24:E27"/>
    <mergeCell ref="A26:A27"/>
    <mergeCell ref="B26:B27"/>
    <mergeCell ref="A33:B34"/>
    <mergeCell ref="C33:C36"/>
    <mergeCell ref="D33:D36"/>
    <mergeCell ref="E33:E36"/>
    <mergeCell ref="A35:A36"/>
    <mergeCell ref="B35:B36"/>
    <mergeCell ref="A51:B51"/>
    <mergeCell ref="I42:I47"/>
    <mergeCell ref="J42:J47"/>
    <mergeCell ref="B45:B47"/>
    <mergeCell ref="C45:C47"/>
    <mergeCell ref="G45:G47"/>
    <mergeCell ref="H45:H47"/>
    <mergeCell ref="A42:A47"/>
    <mergeCell ref="B42:C44"/>
    <mergeCell ref="D42:D47"/>
    <mergeCell ref="E42:E47"/>
    <mergeCell ref="F42:F47"/>
    <mergeCell ref="G42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1</vt:lpstr>
      <vt:lpstr>додаток 3-6</vt:lpstr>
      <vt:lpstr>'додаток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2019-02-25T09:57:15Z</dcterms:modified>
</cp:coreProperties>
</file>