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-1-3\Мои документы\СТРУКТУРА - МІСЬКА РАДА\СТРУКТУРА МІС.РАДИ - ДІЮЧА!!!!!!!!!!!!!!!!\2026\ріш. № від (в новій ред)\"/>
    </mc:Choice>
  </mc:AlternateContent>
  <xr:revisionPtr revIDLastSave="0" documentId="13_ncr:1_{8C937D45-D2FA-4BE4-9D87-5DF81AFDF2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труктура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4" i="6" l="1"/>
  <c r="D113" i="6"/>
  <c r="D111" i="6"/>
  <c r="D110" i="6"/>
  <c r="D109" i="6"/>
  <c r="D108" i="6"/>
  <c r="G107" i="6"/>
  <c r="F107" i="6"/>
  <c r="E107" i="6"/>
  <c r="D107" i="6" s="1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G91" i="6"/>
  <c r="F91" i="6"/>
  <c r="E91" i="6"/>
  <c r="D91" i="6" s="1"/>
  <c r="D90" i="6"/>
  <c r="D89" i="6"/>
  <c r="D88" i="6"/>
  <c r="D87" i="6"/>
  <c r="D86" i="6"/>
  <c r="D85" i="6"/>
  <c r="G84" i="6"/>
  <c r="F84" i="6"/>
  <c r="E84" i="6"/>
  <c r="D84" i="6"/>
  <c r="D83" i="6"/>
  <c r="D82" i="6"/>
  <c r="D81" i="6"/>
  <c r="D80" i="6"/>
  <c r="D79" i="6"/>
  <c r="D78" i="6"/>
  <c r="D77" i="6"/>
  <c r="G76" i="6"/>
  <c r="F76" i="6"/>
  <c r="E76" i="6"/>
  <c r="D76" i="6" s="1"/>
  <c r="D74" i="6"/>
  <c r="D73" i="6"/>
  <c r="D72" i="6"/>
  <c r="D71" i="6"/>
  <c r="D70" i="6"/>
  <c r="D69" i="6"/>
  <c r="D68" i="6"/>
  <c r="G67" i="6"/>
  <c r="F67" i="6"/>
  <c r="E67" i="6"/>
  <c r="D67" i="6" s="1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G53" i="6"/>
  <c r="F53" i="6"/>
  <c r="E53" i="6"/>
  <c r="D53" i="6" s="1"/>
  <c r="D52" i="6"/>
  <c r="D51" i="6"/>
  <c r="D50" i="6"/>
  <c r="D49" i="6"/>
  <c r="D48" i="6"/>
  <c r="F47" i="6"/>
  <c r="E47" i="6"/>
  <c r="D45" i="6"/>
  <c r="D44" i="6"/>
  <c r="D43" i="6"/>
  <c r="D42" i="6"/>
  <c r="D41" i="6"/>
  <c r="D39" i="6"/>
  <c r="D38" i="6"/>
  <c r="D37" i="6"/>
  <c r="D35" i="6"/>
  <c r="D34" i="6"/>
  <c r="D33" i="6"/>
  <c r="D32" i="6"/>
  <c r="D31" i="6"/>
  <c r="D30" i="6"/>
  <c r="F29" i="6"/>
  <c r="F25" i="6" s="1"/>
  <c r="E29" i="6"/>
  <c r="D28" i="6"/>
  <c r="D27" i="6"/>
  <c r="E26" i="6"/>
  <c r="D26" i="6"/>
  <c r="G25" i="6"/>
  <c r="D23" i="6"/>
  <c r="D21" i="6"/>
  <c r="D20" i="6"/>
  <c r="D19" i="6"/>
  <c r="D18" i="6"/>
  <c r="D17" i="6"/>
  <c r="G15" i="6"/>
  <c r="F15" i="6"/>
  <c r="E15" i="6"/>
  <c r="E7" i="6"/>
  <c r="D7" i="6" s="1"/>
  <c r="D29" i="6" l="1"/>
  <c r="D47" i="6"/>
  <c r="E25" i="6"/>
  <c r="D25" i="6" s="1"/>
  <c r="D15" i="6"/>
  <c r="G46" i="6"/>
  <c r="G115" i="6" s="1"/>
  <c r="F46" i="6"/>
  <c r="F115" i="6" s="1"/>
  <c r="E46" i="6"/>
  <c r="E115" i="6"/>
  <c r="D46" i="6" l="1"/>
  <c r="D115" i="6"/>
</calcChain>
</file>

<file path=xl/sharedStrings.xml><?xml version="1.0" encoding="utf-8"?>
<sst xmlns="http://schemas.openxmlformats.org/spreadsheetml/2006/main" count="236" uniqueCount="200">
  <si>
    <t>Керівництво</t>
  </si>
  <si>
    <t>1.</t>
  </si>
  <si>
    <t>2.</t>
  </si>
  <si>
    <t>Управління, відділи та інші виконавчі органи</t>
  </si>
  <si>
    <t>3.</t>
  </si>
  <si>
    <t>Апарат ради</t>
  </si>
  <si>
    <t>Управління та відділи міської ради</t>
  </si>
  <si>
    <t>Управління освіти, молоді та спорту</t>
  </si>
  <si>
    <t>Управління культури</t>
  </si>
  <si>
    <t xml:space="preserve">Управління житлово-комунального господарства та будівництва </t>
  </si>
  <si>
    <t>Службовці</t>
  </si>
  <si>
    <t>ВСЬОГО:</t>
  </si>
  <si>
    <t>Посадові особи</t>
  </si>
  <si>
    <t>Секретар міської ради</t>
  </si>
  <si>
    <t>Юрій КУШНІР</t>
  </si>
  <si>
    <t>Робітники</t>
  </si>
  <si>
    <t>Тетяна Запорожець</t>
  </si>
  <si>
    <t>Апарат виконавчого комітету міської ради</t>
  </si>
  <si>
    <t>Управління праці та соціального захисту населення</t>
  </si>
  <si>
    <t>Найменування структурного підрозділу та посади</t>
  </si>
  <si>
    <t>Служба у справах дітей</t>
  </si>
  <si>
    <t>Відділ з питань управління комунальним майном</t>
  </si>
  <si>
    <t>Фінансове управління</t>
  </si>
  <si>
    <t xml:space="preserve">Виконавчі органи міської ради юридичні особи публічного права </t>
  </si>
  <si>
    <t>Всього</t>
  </si>
  <si>
    <t>1.1.</t>
  </si>
  <si>
    <t>1.2.</t>
  </si>
  <si>
    <t>1.3.</t>
  </si>
  <si>
    <t>1.4.</t>
  </si>
  <si>
    <t>1.5.</t>
  </si>
  <si>
    <t>Міський голова</t>
  </si>
  <si>
    <t>Перший заступник міського голови</t>
  </si>
  <si>
    <t>Заступник міського голови з питань діяльності виконавчих органів ради</t>
  </si>
  <si>
    <t>Керуючий справами виконавчого комітету міської ради</t>
  </si>
  <si>
    <t>Староста</t>
  </si>
  <si>
    <t>Відділ персоналу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</si>
  <si>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</si>
  <si>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</si>
  <si>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</si>
  <si>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</si>
  <si>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</si>
  <si>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Відділ по забезпеченню діяльності ради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</si>
  <si>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</si>
  <si>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</si>
  <si>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</si>
  <si>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</si>
  <si>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</si>
  <si>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</si>
  <si>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</si>
  <si>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</si>
  <si>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Сектор реєстрації</t>
  </si>
  <si>
    <t>Начальник Управління</t>
  </si>
  <si>
    <t>Заступник начальника Управління</t>
  </si>
  <si>
    <t>Відділ дошкільної, загальної середньої, позашкільної освіти</t>
  </si>
  <si>
    <t>Відділ молоді та спорту</t>
  </si>
  <si>
    <t>Відділ управління персоналом та організаційної роботи</t>
  </si>
  <si>
    <t>Перший заступник начальника Управління</t>
  </si>
  <si>
    <t>Відділ з питань праці та соціально-трудових відносин</t>
  </si>
  <si>
    <t>Відділ соціальних гарантій</t>
  </si>
  <si>
    <t>Відділ бухгалтерського обліку та фінансового забезпечення</t>
  </si>
  <si>
    <t>Відділ ІТ та адміністрування виплат</t>
  </si>
  <si>
    <t>Відділ ветеранської політики</t>
  </si>
  <si>
    <t>Відділ координації надання соціальних послуг</t>
  </si>
  <si>
    <t xml:space="preserve">Відділ з питань соціального захисту громадян, які постраждали внаслідок аварії на ЧАЕС </t>
  </si>
  <si>
    <t>Відділ "Центр учасників бойових дій"</t>
  </si>
  <si>
    <t>Сектор з питань юридичної роботи</t>
  </si>
  <si>
    <t>Відділ культурно-просвітницької роботи</t>
  </si>
  <si>
    <t>Начальник управління</t>
  </si>
  <si>
    <t>Заступник начальника управління</t>
  </si>
  <si>
    <t xml:space="preserve">Бюджетний відділ </t>
  </si>
  <si>
    <t>Відділ бухгалтерського обліку, звітності та інформаційного забезпечення</t>
  </si>
  <si>
    <t>Начальник служби</t>
  </si>
  <si>
    <t>Головний бухгалтер</t>
  </si>
  <si>
    <t>Сектор з питань захисту дітей-сиріт та дітей, позбавлених батьківського піклування</t>
  </si>
  <si>
    <t>Сектор з питань попередження правопорушень та дотримання законодавства щодо дітей</t>
  </si>
  <si>
    <t>Відділ бухгалтерського обліку, планування та звітності</t>
  </si>
  <si>
    <t>Відділ моніторингу та контролю у сфері благоустрою території громади</t>
  </si>
  <si>
    <t>Відділ реформування та юридичного супроводу</t>
  </si>
  <si>
    <t>Відділ інвестицій та реалізації проєктів</t>
  </si>
  <si>
    <t>Відділ публічних закупівель та договірних відносин</t>
  </si>
  <si>
    <t>Відділ матеріально-технічного забезпечення</t>
  </si>
  <si>
    <t>Відділ житлово-комунального господарства та енергоменеджменту</t>
  </si>
  <si>
    <t>Сектор управління персоналом</t>
  </si>
  <si>
    <t>Начальник відділу</t>
  </si>
  <si>
    <t>Сектор обліку комунального майна та житлових питань</t>
  </si>
  <si>
    <t>Сектор оренди комунального майна</t>
  </si>
  <si>
    <t xml:space="preserve">Відділ містобудування, архітектури та земельних відносин </t>
  </si>
  <si>
    <t>Сектор містобудування та архітектури</t>
  </si>
  <si>
    <t>Сектор земельних відносин</t>
  </si>
  <si>
    <t>Сектор цивільного захисту</t>
  </si>
  <si>
    <t>Сектор оборонної, мобілізаційної роботи та взаємодії з правоохоронними органами</t>
  </si>
  <si>
    <t>Відділ цивільного захисту, оборонної, мобілізаційної  роботи та взаємодії з правоохоронними органами</t>
  </si>
  <si>
    <t>4.</t>
  </si>
  <si>
    <t>4.1.</t>
  </si>
  <si>
    <t>4.2.</t>
  </si>
  <si>
    <t>4.3.</t>
  </si>
  <si>
    <t>Відділ доходів</t>
  </si>
  <si>
    <t>Будівельно-технічний відділ</t>
  </si>
  <si>
    <t>Відділ культурно-дозвіллєвої роботи</t>
  </si>
  <si>
    <t>Сектор кадрового та інформаційного забезпечення</t>
  </si>
  <si>
    <t>Заступник начальника служби</t>
  </si>
  <si>
    <t xml:space="preserve">Відділ господарського забезпечення </t>
  </si>
  <si>
    <t>Заступник начальника відділу</t>
  </si>
  <si>
    <t>Сектор утримання і ремонту доріг та інженерних споруд</t>
  </si>
  <si>
    <t xml:space="preserve">Сектор розвитку та утримання територій і поводження з зеленими насадженнями </t>
  </si>
  <si>
    <t>Відділ інфраструктури, захисту навколишнього середовища та екологічної політики</t>
  </si>
  <si>
    <t xml:space="preserve">Додаток                              до рішення міської ради від     .03.2026  № </t>
  </si>
  <si>
    <t>4.4.</t>
  </si>
  <si>
    <t>4.5.</t>
  </si>
  <si>
    <t>4.6.</t>
  </si>
  <si>
    <t>4.7.</t>
  </si>
  <si>
    <t>5.</t>
  </si>
  <si>
    <t>5.1.</t>
  </si>
  <si>
    <t>5.1.1.</t>
  </si>
  <si>
    <t>5.1.2.</t>
  </si>
  <si>
    <t>5.2.</t>
  </si>
  <si>
    <t>5.2.1.</t>
  </si>
  <si>
    <t>5.2.2.</t>
  </si>
  <si>
    <t>5.2.3.</t>
  </si>
  <si>
    <t>5.2.3.1.</t>
  </si>
  <si>
    <t>5.2.3.2.</t>
  </si>
  <si>
    <t>5.2.4.</t>
  </si>
  <si>
    <t>5.2.5.</t>
  </si>
  <si>
    <t>5.2.5.1.</t>
  </si>
  <si>
    <t>6.2.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</si>
  <si>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</si>
  <si>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</si>
  <si>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</si>
  <si>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</si>
  <si>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</si>
  <si>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</si>
  <si>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</si>
  <si>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</si>
  <si>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</si>
  <si>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6.2.10.</t>
  </si>
  <si>
    <t>6.2.11.</t>
  </si>
  <si>
    <t>5.2.5.2.</t>
  </si>
  <si>
    <t>5.2.6.</t>
  </si>
  <si>
    <t>5.2.7.</t>
  </si>
  <si>
    <t>5.2.8.</t>
  </si>
  <si>
    <t>5.2.9.</t>
  </si>
  <si>
    <t>5.2.10.</t>
  </si>
  <si>
    <t>5.2.11.</t>
  </si>
  <si>
    <t>6.</t>
  </si>
  <si>
    <t>6.1.</t>
  </si>
  <si>
    <t>6.1.1.</t>
  </si>
  <si>
    <t>6.1.2.</t>
  </si>
  <si>
    <t>6.1.3.</t>
  </si>
  <si>
    <t>6.1.4.</t>
  </si>
  <si>
    <t>6.1.5.</t>
  </si>
  <si>
    <t>6.2.12.</t>
  </si>
  <si>
    <t>6.2.13.</t>
  </si>
  <si>
    <t>6.3.</t>
  </si>
  <si>
    <t>6.3.1.</t>
  </si>
  <si>
    <t>6.3.2.</t>
  </si>
  <si>
    <t>6.3.3.</t>
  </si>
  <si>
    <t>6.3.4.</t>
  </si>
  <si>
    <t>6.3.5.</t>
  </si>
  <si>
    <t>6.3.6.</t>
  </si>
  <si>
    <t>6.3.7.</t>
  </si>
  <si>
    <t>6.4.</t>
  </si>
  <si>
    <t>6.4.1.</t>
  </si>
  <si>
    <t>6.4.2.</t>
  </si>
  <si>
    <t>6.4.3.</t>
  </si>
  <si>
    <t>6.4.4.</t>
  </si>
  <si>
    <t>6.4.5.</t>
  </si>
  <si>
    <t>6.4.6.</t>
  </si>
  <si>
    <t>6.4.7.</t>
  </si>
  <si>
    <t>6.5.</t>
  </si>
  <si>
    <t>6.5.1.</t>
  </si>
  <si>
    <t>6.5.2.</t>
  </si>
  <si>
    <t>6.5.3.</t>
  </si>
  <si>
    <t>6.5.4.</t>
  </si>
  <si>
    <t>6.5.5.</t>
  </si>
  <si>
    <t>6.5.6.</t>
  </si>
  <si>
    <t>6.6.</t>
  </si>
  <si>
    <t>6.6.1.</t>
  </si>
  <si>
    <t>6.6.2.</t>
  </si>
  <si>
    <t>6.6.3.</t>
  </si>
  <si>
    <t>6.6.4.</t>
  </si>
  <si>
    <t>6.6.4.1.</t>
  </si>
  <si>
    <t>6.6.4.2.</t>
  </si>
  <si>
    <t>6.6.5.</t>
  </si>
  <si>
    <t>6.6.6.</t>
  </si>
  <si>
    <t>6.6.7.</t>
  </si>
  <si>
    <t>6.6.8.</t>
  </si>
  <si>
    <t>6.6.9.</t>
  </si>
  <si>
    <t>6.6.10.</t>
  </si>
  <si>
    <t>6.6.11.</t>
  </si>
  <si>
    <t>6.6.12.</t>
  </si>
  <si>
    <t>6.6.13.</t>
  </si>
  <si>
    <t>6.7.</t>
  </si>
  <si>
    <t>6.7.2.</t>
  </si>
  <si>
    <t>6.7.1.</t>
  </si>
  <si>
    <t>6.7.3.</t>
  </si>
  <si>
    <t>6.7.4.</t>
  </si>
  <si>
    <t>6.7.5.</t>
  </si>
  <si>
    <t>6.7.6.</t>
  </si>
  <si>
    <t>№ з/п</t>
  </si>
  <si>
    <t>С Т Р У К Т У Р А                              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</si>
</sst>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/>
    </xf>
    <xf numFmtId="16" fontId="12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/>
    <xf numFmtId="2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8" fillId="2" borderId="9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7" fillId="4" borderId="5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2" borderId="6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C5EC-6A39-419C-A46B-00FE03001C61}">
  <dimension ref="A1:H119"/>
  <sheetViews>
    <sheetView tabSelected="1" view="pageLayout" zoomScaleNormal="145" workbookViewId="0">
      <selection activeCell="C70" sqref="C70"/>
    </sheetView>
  </sheetViews>
  <sheetFormatPr defaultRowHeight="15" x14ac:dyDescent="0.25"/>
  <cols>
    <col min="1" max="1" width="1.5703125" customWidth="1"/>
    <col min="2" max="2" width="6.42578125" customWidth="1"/>
    <col min="3" max="3" width="48.7109375" customWidth="1"/>
    <col min="4" max="4" width="10" customWidth="1"/>
    <col min="5" max="5" width="10.5703125" customWidth="1"/>
    <col min="6" max="6" width="9.5703125" customWidth="1"/>
    <col min="7" max="7" width="9.28515625" customWidth="1"/>
  </cols>
  <sheetData>
    <row r="1" spans="1:7" ht="15" customHeight="1" x14ac:dyDescent="0.25">
      <c r="F1" s="68" t="s">
        <v>106</v>
      </c>
      <c r="G1" s="68"/>
    </row>
    <row r="2" spans="1:7" ht="29.25" customHeight="1" x14ac:dyDescent="0.25">
      <c r="F2" s="68"/>
      <c r="G2" s="68"/>
    </row>
    <row r="3" spans="1:7" ht="18.75" customHeight="1" x14ac:dyDescent="0.25">
      <c r="C3" s="69" t="s">
        <v>199</v>
      </c>
      <c r="D3" s="69"/>
      <c r="E3" s="69"/>
      <c r="F3" s="69"/>
    </row>
    <row r="4" spans="1:7" ht="60" customHeight="1" x14ac:dyDescent="0.25">
      <c r="C4" s="69"/>
      <c r="D4" s="69"/>
      <c r="E4" s="69"/>
      <c r="F4" s="69"/>
    </row>
    <row r="6" spans="1:7" ht="30" customHeight="1" x14ac:dyDescent="0.25">
      <c r="A6" s="3"/>
      <c r="B6" s="56" t="s">
        <v>198</v>
      </c>
      <c r="C6" s="57" t="s">
        <v>19</v>
      </c>
      <c r="D6" s="58" t="s">
        <v>24</v>
      </c>
      <c r="E6" s="59" t="s">
        <v>12</v>
      </c>
      <c r="F6" s="28" t="s">
        <v>10</v>
      </c>
      <c r="G6" s="60" t="s">
        <v>15</v>
      </c>
    </row>
    <row r="7" spans="1:7" ht="22.5" customHeight="1" thickBot="1" x14ac:dyDescent="0.3">
      <c r="A7" s="3"/>
      <c r="B7" s="66" t="s">
        <v>1</v>
      </c>
      <c r="C7" s="67" t="s">
        <v>0</v>
      </c>
      <c r="D7" s="46">
        <f>SUM(E7:G7)</f>
        <v>9</v>
      </c>
      <c r="E7" s="46">
        <f>SUM(E8:E12)</f>
        <v>9</v>
      </c>
      <c r="F7" s="55"/>
      <c r="G7" s="55"/>
    </row>
    <row r="8" spans="1:7" ht="18.75" customHeight="1" x14ac:dyDescent="0.25">
      <c r="A8" s="3"/>
      <c r="B8" s="29" t="s">
        <v>25</v>
      </c>
      <c r="C8" s="13" t="s">
        <v>30</v>
      </c>
      <c r="D8" s="26">
        <v>1</v>
      </c>
      <c r="E8" s="14">
        <v>1</v>
      </c>
      <c r="F8" s="12"/>
      <c r="G8" s="12"/>
    </row>
    <row r="9" spans="1:7" ht="17.25" customHeight="1" x14ac:dyDescent="0.25">
      <c r="A9" s="3"/>
      <c r="B9" s="28" t="s">
        <v>26</v>
      </c>
      <c r="C9" s="7" t="s">
        <v>31</v>
      </c>
      <c r="D9" s="11">
        <v>1</v>
      </c>
      <c r="E9" s="6">
        <v>1</v>
      </c>
      <c r="F9" s="4"/>
      <c r="G9" s="4"/>
    </row>
    <row r="10" spans="1:7" ht="17.25" customHeight="1" x14ac:dyDescent="0.25">
      <c r="A10" s="3"/>
      <c r="B10" s="28" t="s">
        <v>27</v>
      </c>
      <c r="C10" s="5" t="s">
        <v>13</v>
      </c>
      <c r="D10" s="11">
        <v>1</v>
      </c>
      <c r="E10" s="6">
        <v>1</v>
      </c>
      <c r="F10" s="4"/>
      <c r="G10" s="4"/>
    </row>
    <row r="11" spans="1:7" ht="31.5" customHeight="1" x14ac:dyDescent="0.25">
      <c r="A11" s="3"/>
      <c r="B11" s="28" t="s">
        <v>28</v>
      </c>
      <c r="C11" s="7" t="s">
        <v>32</v>
      </c>
      <c r="D11" s="11">
        <v>5</v>
      </c>
      <c r="E11" s="6">
        <v>5</v>
      </c>
      <c r="F11" s="4"/>
      <c r="G11" s="4"/>
    </row>
    <row r="12" spans="1:7" ht="32.25" thickBot="1" x14ac:dyDescent="0.3">
      <c r="A12" s="3"/>
      <c r="B12" s="47" t="s">
        <v>29</v>
      </c>
      <c r="C12" s="15" t="s">
        <v>33</v>
      </c>
      <c r="D12" s="25">
        <v>1</v>
      </c>
      <c r="E12" s="49">
        <v>1</v>
      </c>
      <c r="F12" s="8"/>
      <c r="G12" s="8"/>
    </row>
    <row r="13" spans="1:7" ht="15.75" customHeight="1" thickBot="1" x14ac:dyDescent="0.3">
      <c r="A13" s="3"/>
      <c r="B13" s="52" t="s">
        <v>2</v>
      </c>
      <c r="C13" s="22" t="s">
        <v>34</v>
      </c>
      <c r="D13" s="23">
        <v>19</v>
      </c>
      <c r="E13" s="24">
        <v>19</v>
      </c>
      <c r="F13" s="24"/>
      <c r="G13" s="24"/>
    </row>
    <row r="14" spans="1:7" ht="15.75" customHeight="1" thickBot="1" x14ac:dyDescent="0.3">
      <c r="A14" s="3"/>
      <c r="B14" s="52" t="s">
        <v>4</v>
      </c>
      <c r="C14" s="22" t="s">
        <v>40</v>
      </c>
      <c r="D14" s="23">
        <v>3</v>
      </c>
      <c r="E14" s="24">
        <v>3</v>
      </c>
      <c r="F14" s="24"/>
      <c r="G14" s="24"/>
    </row>
    <row r="15" spans="1:7" ht="15.75" x14ac:dyDescent="0.25">
      <c r="A15" s="3"/>
      <c r="B15" s="76" t="s">
        <v>92</v>
      </c>
      <c r="C15" s="72" t="s">
        <v>17</v>
      </c>
      <c r="D15" s="79">
        <f>SUM(E15:G16)</f>
        <v>41.5</v>
      </c>
      <c r="E15" s="74">
        <f>SUM(E17:E24)</f>
        <v>19</v>
      </c>
      <c r="F15" s="74">
        <f>SUM(F17:F24)</f>
        <v>6</v>
      </c>
      <c r="G15" s="87">
        <f>SUM(G23)</f>
        <v>16.5</v>
      </c>
    </row>
    <row r="16" spans="1:7" ht="2.25" customHeight="1" thickBot="1" x14ac:dyDescent="0.3">
      <c r="A16" s="3"/>
      <c r="B16" s="77"/>
      <c r="C16" s="73"/>
      <c r="D16" s="80"/>
      <c r="E16" s="75"/>
      <c r="F16" s="75"/>
      <c r="G16" s="88"/>
    </row>
    <row r="17" spans="1:7" ht="15.75" x14ac:dyDescent="0.25">
      <c r="A17" s="3"/>
      <c r="B17" s="30" t="s">
        <v>93</v>
      </c>
      <c r="C17" s="16" t="s">
        <v>35</v>
      </c>
      <c r="D17" s="26">
        <f>SUM(E17:G17)</f>
        <v>3</v>
      </c>
      <c r="E17" s="17">
        <v>3</v>
      </c>
      <c r="F17" s="12"/>
      <c r="G17" s="12"/>
    </row>
    <row r="18" spans="1:7" ht="15.75" x14ac:dyDescent="0.25">
      <c r="A18" s="3"/>
      <c r="B18" s="28" t="s">
        <v>94</v>
      </c>
      <c r="C18" s="9" t="s">
        <v>36</v>
      </c>
      <c r="D18" s="26">
        <f>SUM(E18:G18)</f>
        <v>3</v>
      </c>
      <c r="E18" s="6">
        <v>3</v>
      </c>
      <c r="F18" s="4"/>
      <c r="G18" s="4"/>
    </row>
    <row r="19" spans="1:7" ht="16.5" customHeight="1" x14ac:dyDescent="0.25">
      <c r="A19" s="3"/>
      <c r="B19" s="28" t="s">
        <v>95</v>
      </c>
      <c r="C19" s="5" t="s">
        <v>37</v>
      </c>
      <c r="D19" s="26">
        <f>SUM(E19:G19)</f>
        <v>7</v>
      </c>
      <c r="E19" s="6">
        <v>5</v>
      </c>
      <c r="F19" s="6">
        <v>2</v>
      </c>
      <c r="G19" s="4"/>
    </row>
    <row r="20" spans="1:7" ht="15.75" x14ac:dyDescent="0.25">
      <c r="A20" s="3"/>
      <c r="B20" s="28" t="s">
        <v>107</v>
      </c>
      <c r="C20" s="5" t="s">
        <v>38</v>
      </c>
      <c r="D20" s="26">
        <f>SUM(E20:G20)</f>
        <v>3</v>
      </c>
      <c r="E20" s="6">
        <v>3</v>
      </c>
      <c r="F20" s="4"/>
      <c r="G20" s="4"/>
    </row>
    <row r="21" spans="1:7" ht="17.25" customHeight="1" x14ac:dyDescent="0.25">
      <c r="A21" s="3"/>
      <c r="B21" s="28" t="s">
        <v>108</v>
      </c>
      <c r="C21" s="5" t="s">
        <v>39</v>
      </c>
      <c r="D21" s="26">
        <f>SUM(E21:G21)</f>
        <v>5</v>
      </c>
      <c r="E21" s="6">
        <v>5</v>
      </c>
      <c r="F21" s="4"/>
      <c r="G21" s="4"/>
    </row>
    <row r="22" spans="1:7" ht="15.75" x14ac:dyDescent="0.25">
      <c r="A22" s="3"/>
      <c r="B22" s="31" t="s">
        <v>109</v>
      </c>
      <c r="C22" s="15" t="s">
        <v>10</v>
      </c>
      <c r="D22" s="26">
        <v>4</v>
      </c>
      <c r="E22" s="49"/>
      <c r="F22" s="49">
        <v>4</v>
      </c>
      <c r="G22" s="8"/>
    </row>
    <row r="23" spans="1:7" ht="15.75" customHeight="1" thickBot="1" x14ac:dyDescent="0.3">
      <c r="A23" s="3"/>
      <c r="B23" s="83" t="s">
        <v>110</v>
      </c>
      <c r="C23" s="81" t="s">
        <v>15</v>
      </c>
      <c r="D23" s="26">
        <f>SUM(E23:G23)</f>
        <v>16.5</v>
      </c>
      <c r="E23" s="85"/>
      <c r="F23" s="85"/>
      <c r="G23" s="49">
        <v>16.5</v>
      </c>
    </row>
    <row r="24" spans="1:7" ht="16.5" hidden="1" customHeight="1" thickBot="1" x14ac:dyDescent="0.3">
      <c r="A24" s="3"/>
      <c r="B24" s="84"/>
      <c r="C24" s="82"/>
      <c r="D24" s="44"/>
      <c r="E24" s="86"/>
      <c r="F24" s="86"/>
      <c r="G24" s="51"/>
    </row>
    <row r="25" spans="1:7" ht="19.5" customHeight="1" thickBot="1" x14ac:dyDescent="0.3">
      <c r="A25" s="3"/>
      <c r="B25" s="52" t="s">
        <v>111</v>
      </c>
      <c r="C25" s="22" t="s">
        <v>3</v>
      </c>
      <c r="D25" s="61">
        <f t="shared" ref="D25:D35" si="0">SUM(E25:G25)</f>
        <v>106</v>
      </c>
      <c r="E25" s="24">
        <f>SUM(E26,E29)</f>
        <v>86</v>
      </c>
      <c r="F25" s="24">
        <f>SUM(F29)</f>
        <v>19</v>
      </c>
      <c r="G25" s="24">
        <f>SUM(G26)</f>
        <v>1</v>
      </c>
    </row>
    <row r="26" spans="1:7" ht="16.5" thickBot="1" x14ac:dyDescent="0.3">
      <c r="A26" s="3"/>
      <c r="B26" s="53" t="s">
        <v>112</v>
      </c>
      <c r="C26" s="33" t="s">
        <v>5</v>
      </c>
      <c r="D26" s="43">
        <f t="shared" si="0"/>
        <v>3</v>
      </c>
      <c r="E26" s="34">
        <f>SUM(E27)</f>
        <v>2</v>
      </c>
      <c r="F26" s="34"/>
      <c r="G26" s="34">
        <v>1</v>
      </c>
    </row>
    <row r="27" spans="1:7" ht="15.75" x14ac:dyDescent="0.25">
      <c r="A27" s="3"/>
      <c r="B27" s="35" t="s">
        <v>113</v>
      </c>
      <c r="C27" s="36" t="s">
        <v>41</v>
      </c>
      <c r="D27" s="26">
        <f t="shared" si="0"/>
        <v>2</v>
      </c>
      <c r="E27" s="37">
        <v>2</v>
      </c>
      <c r="F27" s="38"/>
      <c r="G27" s="38"/>
    </row>
    <row r="28" spans="1:7" ht="16.5" thickBot="1" x14ac:dyDescent="0.3">
      <c r="A28" s="3"/>
      <c r="B28" s="48" t="s">
        <v>114</v>
      </c>
      <c r="C28" s="21" t="s">
        <v>15</v>
      </c>
      <c r="D28" s="26">
        <f t="shared" si="0"/>
        <v>1</v>
      </c>
      <c r="E28" s="50"/>
      <c r="F28" s="20"/>
      <c r="G28" s="50">
        <v>1</v>
      </c>
    </row>
    <row r="29" spans="1:7" ht="16.5" thickBot="1" x14ac:dyDescent="0.3">
      <c r="A29" s="3"/>
      <c r="B29" s="53" t="s">
        <v>115</v>
      </c>
      <c r="C29" s="33" t="s">
        <v>6</v>
      </c>
      <c r="D29" s="43">
        <f t="shared" si="0"/>
        <v>103</v>
      </c>
      <c r="E29" s="34">
        <f>SUM(E30,E31,E32,E35,E36,E39,E41,E42,E43,E44,E45)</f>
        <v>84</v>
      </c>
      <c r="F29" s="34">
        <f>SUM(F30,F31,F32,F35,F36,F39,F41,F42,F43,F44,F45)</f>
        <v>19</v>
      </c>
      <c r="G29" s="34"/>
    </row>
    <row r="30" spans="1:7" ht="15.75" x14ac:dyDescent="0.25">
      <c r="A30" s="3"/>
      <c r="B30" s="29" t="s">
        <v>116</v>
      </c>
      <c r="C30" s="13" t="s">
        <v>42</v>
      </c>
      <c r="D30" s="26">
        <f t="shared" si="0"/>
        <v>2</v>
      </c>
      <c r="E30" s="14">
        <v>1</v>
      </c>
      <c r="F30" s="14">
        <v>1</v>
      </c>
      <c r="G30" s="12"/>
    </row>
    <row r="31" spans="1:7" ht="31.5" x14ac:dyDescent="0.25">
      <c r="A31" s="3"/>
      <c r="B31" s="28" t="s">
        <v>117</v>
      </c>
      <c r="C31" s="5" t="s">
        <v>43</v>
      </c>
      <c r="D31" s="26">
        <f t="shared" si="0"/>
        <v>43</v>
      </c>
      <c r="E31" s="6">
        <v>26</v>
      </c>
      <c r="F31" s="6">
        <v>17</v>
      </c>
      <c r="G31" s="4"/>
    </row>
    <row r="32" spans="1:7" ht="30" customHeight="1" x14ac:dyDescent="0.25">
      <c r="A32" s="3"/>
      <c r="B32" s="28" t="s">
        <v>118</v>
      </c>
      <c r="C32" s="7" t="s">
        <v>86</v>
      </c>
      <c r="D32" s="26">
        <f t="shared" si="0"/>
        <v>12</v>
      </c>
      <c r="E32" s="6">
        <v>12</v>
      </c>
      <c r="F32" s="4"/>
      <c r="G32" s="4"/>
    </row>
    <row r="33" spans="1:7" ht="15.75" customHeight="1" x14ac:dyDescent="0.25">
      <c r="A33" s="3"/>
      <c r="B33" s="28" t="s">
        <v>119</v>
      </c>
      <c r="C33" s="7" t="s">
        <v>87</v>
      </c>
      <c r="D33" s="26">
        <f t="shared" si="0"/>
        <v>4</v>
      </c>
      <c r="E33" s="6">
        <v>4</v>
      </c>
      <c r="F33" s="4"/>
      <c r="G33" s="4"/>
    </row>
    <row r="34" spans="1:7" ht="17.25" customHeight="1" x14ac:dyDescent="0.25">
      <c r="A34" s="3"/>
      <c r="B34" s="28" t="s">
        <v>120</v>
      </c>
      <c r="C34" s="7" t="s">
        <v>88</v>
      </c>
      <c r="D34" s="26">
        <f t="shared" si="0"/>
        <v>7</v>
      </c>
      <c r="E34" s="6">
        <v>7</v>
      </c>
      <c r="F34" s="4"/>
      <c r="G34" s="4"/>
    </row>
    <row r="35" spans="1:7" ht="15.75" x14ac:dyDescent="0.25">
      <c r="A35" s="3"/>
      <c r="B35" s="28" t="s">
        <v>121</v>
      </c>
      <c r="C35" s="5" t="s">
        <v>44</v>
      </c>
      <c r="D35" s="26">
        <f t="shared" si="0"/>
        <v>6</v>
      </c>
      <c r="E35" s="6">
        <v>6</v>
      </c>
      <c r="F35" s="4"/>
      <c r="G35" s="4"/>
    </row>
    <row r="36" spans="1:7" ht="46.5" customHeight="1" x14ac:dyDescent="0.25">
      <c r="A36" s="3"/>
      <c r="B36" s="28" t="s">
        <v>122</v>
      </c>
      <c r="C36" s="9" t="s">
        <v>91</v>
      </c>
      <c r="D36" s="26">
        <v>5</v>
      </c>
      <c r="E36" s="6">
        <v>5</v>
      </c>
      <c r="F36" s="6"/>
      <c r="G36" s="4"/>
    </row>
    <row r="37" spans="1:7" ht="17.25" customHeight="1" x14ac:dyDescent="0.25">
      <c r="A37" s="3"/>
      <c r="B37" s="28" t="s">
        <v>123</v>
      </c>
      <c r="C37" s="9" t="s">
        <v>89</v>
      </c>
      <c r="D37" s="26">
        <f>SUM(E37:G37)</f>
        <v>2</v>
      </c>
      <c r="E37" s="6">
        <v>2</v>
      </c>
      <c r="F37" s="6"/>
      <c r="G37" s="4"/>
    </row>
    <row r="38" spans="1:7" ht="30.75" customHeight="1" x14ac:dyDescent="0.25">
      <c r="A38" s="3"/>
      <c r="B38" s="28" t="s">
        <v>136</v>
      </c>
      <c r="C38" s="9" t="s">
        <v>90</v>
      </c>
      <c r="D38" s="26">
        <f>SUM(E38:G38)</f>
        <v>2</v>
      </c>
      <c r="E38" s="6">
        <v>2</v>
      </c>
      <c r="F38" s="6"/>
      <c r="G38" s="4"/>
    </row>
    <row r="39" spans="1:7" ht="18" customHeight="1" x14ac:dyDescent="0.25">
      <c r="A39" s="3"/>
      <c r="B39" s="28" t="s">
        <v>137</v>
      </c>
      <c r="C39" s="5" t="s">
        <v>45</v>
      </c>
      <c r="D39" s="26">
        <f>SUM(E39:G39)</f>
        <v>3</v>
      </c>
      <c r="E39" s="6">
        <v>3</v>
      </c>
      <c r="F39" s="4"/>
      <c r="G39" s="4"/>
    </row>
    <row r="40" spans="1:7" ht="37.5" customHeight="1" x14ac:dyDescent="0.25">
      <c r="A40" s="3"/>
      <c r="B40" s="56" t="s">
        <v>198</v>
      </c>
      <c r="C40" s="57" t="s">
        <v>19</v>
      </c>
      <c r="D40" s="58" t="s">
        <v>24</v>
      </c>
      <c r="E40" s="59" t="s">
        <v>12</v>
      </c>
      <c r="F40" s="28" t="s">
        <v>10</v>
      </c>
      <c r="G40" s="60" t="s">
        <v>15</v>
      </c>
    </row>
    <row r="41" spans="1:7" ht="15.75" customHeight="1" x14ac:dyDescent="0.25">
      <c r="A41" s="3"/>
      <c r="B41" s="29" t="s">
        <v>138</v>
      </c>
      <c r="C41" s="13" t="s">
        <v>46</v>
      </c>
      <c r="D41" s="26">
        <f t="shared" ref="D41:D74" si="1">SUM(E41:G41)</f>
        <v>16</v>
      </c>
      <c r="E41" s="14">
        <v>16</v>
      </c>
      <c r="F41" s="12"/>
      <c r="G41" s="12"/>
    </row>
    <row r="42" spans="1:7" ht="30" customHeight="1" x14ac:dyDescent="0.25">
      <c r="A42" s="3"/>
      <c r="B42" s="28" t="s">
        <v>139</v>
      </c>
      <c r="C42" s="5" t="s">
        <v>47</v>
      </c>
      <c r="D42" s="26">
        <f t="shared" si="1"/>
        <v>6</v>
      </c>
      <c r="E42" s="6">
        <v>6</v>
      </c>
      <c r="F42" s="4"/>
      <c r="G42" s="4"/>
    </row>
    <row r="43" spans="1:7" ht="31.5" x14ac:dyDescent="0.25">
      <c r="A43" s="3"/>
      <c r="B43" s="28" t="s">
        <v>140</v>
      </c>
      <c r="C43" s="5" t="s">
        <v>48</v>
      </c>
      <c r="D43" s="26">
        <f t="shared" si="1"/>
        <v>3</v>
      </c>
      <c r="E43" s="6">
        <v>3</v>
      </c>
      <c r="F43" s="4"/>
      <c r="G43" s="4"/>
    </row>
    <row r="44" spans="1:7" ht="31.5" x14ac:dyDescent="0.25">
      <c r="A44" s="3"/>
      <c r="B44" s="28" t="s">
        <v>141</v>
      </c>
      <c r="C44" s="5" t="s">
        <v>49</v>
      </c>
      <c r="D44" s="26">
        <f t="shared" si="1"/>
        <v>4</v>
      </c>
      <c r="E44" s="6">
        <v>4</v>
      </c>
      <c r="F44" s="4"/>
      <c r="G44" s="4"/>
    </row>
    <row r="45" spans="1:7" ht="16.5" thickBot="1" x14ac:dyDescent="0.3">
      <c r="A45" s="3"/>
      <c r="B45" s="47" t="s">
        <v>142</v>
      </c>
      <c r="C45" s="15" t="s">
        <v>50</v>
      </c>
      <c r="D45" s="26">
        <f t="shared" si="1"/>
        <v>3</v>
      </c>
      <c r="E45" s="49">
        <v>2</v>
      </c>
      <c r="F45" s="49">
        <v>1</v>
      </c>
      <c r="G45" s="8"/>
    </row>
    <row r="46" spans="1:7" ht="30" customHeight="1" thickBot="1" x14ac:dyDescent="0.3">
      <c r="A46" s="3"/>
      <c r="B46" s="53" t="s">
        <v>143</v>
      </c>
      <c r="C46" s="33" t="s">
        <v>23</v>
      </c>
      <c r="D46" s="39">
        <f t="shared" si="1"/>
        <v>182.75</v>
      </c>
      <c r="E46" s="34">
        <f>SUM(E47,E53,E67,E76,E84,E91,E107)</f>
        <v>149</v>
      </c>
      <c r="F46" s="34">
        <f>SUM(F47,F53,F67,F76,F84,F91,F107)</f>
        <v>12</v>
      </c>
      <c r="G46" s="34">
        <f>SUM(G47,G53,G67,G76,G84,G91,G107)</f>
        <v>21.75</v>
      </c>
    </row>
    <row r="47" spans="1:7" ht="18.75" customHeight="1" thickBot="1" x14ac:dyDescent="0.3">
      <c r="A47" s="3"/>
      <c r="B47" s="53" t="s">
        <v>144</v>
      </c>
      <c r="C47" s="42" t="s">
        <v>7</v>
      </c>
      <c r="D47" s="43">
        <f t="shared" si="1"/>
        <v>15</v>
      </c>
      <c r="E47" s="34">
        <f>SUM(E48:E52)</f>
        <v>14</v>
      </c>
      <c r="F47" s="34">
        <f>SUM(F48:F52)</f>
        <v>1</v>
      </c>
      <c r="G47" s="34"/>
    </row>
    <row r="48" spans="1:7" ht="18.75" customHeight="1" x14ac:dyDescent="0.25">
      <c r="A48" s="3"/>
      <c r="B48" s="29" t="s">
        <v>145</v>
      </c>
      <c r="C48" s="18" t="s">
        <v>51</v>
      </c>
      <c r="D48" s="26">
        <f t="shared" si="1"/>
        <v>1</v>
      </c>
      <c r="E48" s="14">
        <v>1</v>
      </c>
      <c r="F48" s="14"/>
      <c r="G48" s="14"/>
    </row>
    <row r="49" spans="1:8" ht="18.75" customHeight="1" x14ac:dyDescent="0.25">
      <c r="A49" s="3"/>
      <c r="B49" s="28" t="s">
        <v>146</v>
      </c>
      <c r="C49" s="7" t="s">
        <v>52</v>
      </c>
      <c r="D49" s="26">
        <f t="shared" si="1"/>
        <v>2</v>
      </c>
      <c r="E49" s="6">
        <v>2</v>
      </c>
      <c r="F49" s="6"/>
      <c r="G49" s="6"/>
    </row>
    <row r="50" spans="1:8" ht="33" customHeight="1" x14ac:dyDescent="0.25">
      <c r="A50" s="3"/>
      <c r="B50" s="28" t="s">
        <v>147</v>
      </c>
      <c r="C50" s="7" t="s">
        <v>53</v>
      </c>
      <c r="D50" s="26">
        <f t="shared" si="1"/>
        <v>5</v>
      </c>
      <c r="E50" s="6">
        <v>5</v>
      </c>
      <c r="F50" s="6"/>
      <c r="G50" s="6"/>
    </row>
    <row r="51" spans="1:8" ht="18" customHeight="1" x14ac:dyDescent="0.25">
      <c r="A51" s="3"/>
      <c r="B51" s="28" t="s">
        <v>148</v>
      </c>
      <c r="C51" s="7" t="s">
        <v>54</v>
      </c>
      <c r="D51" s="26">
        <f t="shared" si="1"/>
        <v>3</v>
      </c>
      <c r="E51" s="6">
        <v>3</v>
      </c>
      <c r="F51" s="6"/>
      <c r="G51" s="6"/>
    </row>
    <row r="52" spans="1:8" ht="33.75" customHeight="1" thickBot="1" x14ac:dyDescent="0.3">
      <c r="A52" s="3"/>
      <c r="B52" s="47" t="s">
        <v>149</v>
      </c>
      <c r="C52" s="19" t="s">
        <v>55</v>
      </c>
      <c r="D52" s="26">
        <f t="shared" si="1"/>
        <v>4</v>
      </c>
      <c r="E52" s="49">
        <v>3</v>
      </c>
      <c r="F52" s="49">
        <v>1</v>
      </c>
      <c r="G52" s="49"/>
    </row>
    <row r="53" spans="1:8" ht="32.25" thickBot="1" x14ac:dyDescent="0.3">
      <c r="A53" s="3"/>
      <c r="B53" s="53" t="s">
        <v>124</v>
      </c>
      <c r="C53" s="33" t="s">
        <v>18</v>
      </c>
      <c r="D53" s="43">
        <f t="shared" si="1"/>
        <v>63</v>
      </c>
      <c r="E53" s="34">
        <f>SUM(E54:E66)</f>
        <v>51</v>
      </c>
      <c r="F53" s="34">
        <f>SUM(F54:F66)</f>
        <v>5</v>
      </c>
      <c r="G53" s="34">
        <f>SUM(G54:G66)</f>
        <v>7</v>
      </c>
    </row>
    <row r="54" spans="1:8" ht="15.75" x14ac:dyDescent="0.25">
      <c r="A54" s="3"/>
      <c r="B54" s="29" t="s">
        <v>125</v>
      </c>
      <c r="C54" s="13" t="s">
        <v>51</v>
      </c>
      <c r="D54" s="26">
        <f t="shared" si="1"/>
        <v>1</v>
      </c>
      <c r="E54" s="14">
        <v>1</v>
      </c>
      <c r="F54" s="14"/>
      <c r="G54" s="14"/>
    </row>
    <row r="55" spans="1:8" ht="15" customHeight="1" x14ac:dyDescent="0.25">
      <c r="A55" s="3"/>
      <c r="B55" s="28" t="s">
        <v>126</v>
      </c>
      <c r="C55" s="5" t="s">
        <v>56</v>
      </c>
      <c r="D55" s="26">
        <f t="shared" si="1"/>
        <v>1</v>
      </c>
      <c r="E55" s="6">
        <v>1</v>
      </c>
      <c r="F55" s="6"/>
      <c r="G55" s="6"/>
    </row>
    <row r="56" spans="1:8" ht="15.75" x14ac:dyDescent="0.25">
      <c r="A56" s="3"/>
      <c r="B56" s="28" t="s">
        <v>127</v>
      </c>
      <c r="C56" s="5" t="s">
        <v>52</v>
      </c>
      <c r="D56" s="26">
        <f t="shared" si="1"/>
        <v>1</v>
      </c>
      <c r="E56" s="6">
        <v>1</v>
      </c>
      <c r="F56" s="6"/>
      <c r="G56" s="6"/>
    </row>
    <row r="57" spans="1:8" ht="31.5" x14ac:dyDescent="0.25">
      <c r="A57" s="3"/>
      <c r="B57" s="28" t="s">
        <v>128</v>
      </c>
      <c r="C57" s="5" t="s">
        <v>57</v>
      </c>
      <c r="D57" s="26">
        <f t="shared" si="1"/>
        <v>4</v>
      </c>
      <c r="E57" s="6">
        <v>4</v>
      </c>
      <c r="F57" s="6"/>
      <c r="G57" s="6"/>
    </row>
    <row r="58" spans="1:8" ht="15.75" x14ac:dyDescent="0.25">
      <c r="A58" s="3"/>
      <c r="B58" s="28" t="s">
        <v>129</v>
      </c>
      <c r="C58" s="5" t="s">
        <v>58</v>
      </c>
      <c r="D58" s="26">
        <f t="shared" si="1"/>
        <v>7</v>
      </c>
      <c r="E58" s="6">
        <v>7</v>
      </c>
      <c r="F58" s="6"/>
      <c r="G58" s="6"/>
    </row>
    <row r="59" spans="1:8" ht="31.5" x14ac:dyDescent="0.25">
      <c r="A59" s="3"/>
      <c r="B59" s="28" t="s">
        <v>130</v>
      </c>
      <c r="C59" s="5" t="s">
        <v>59</v>
      </c>
      <c r="D59" s="26">
        <f t="shared" si="1"/>
        <v>5</v>
      </c>
      <c r="E59" s="6">
        <v>5</v>
      </c>
      <c r="F59" s="6"/>
      <c r="G59" s="6"/>
    </row>
    <row r="60" spans="1:8" ht="15.75" x14ac:dyDescent="0.25">
      <c r="A60" s="3"/>
      <c r="B60" s="28" t="s">
        <v>131</v>
      </c>
      <c r="C60" s="5" t="s">
        <v>60</v>
      </c>
      <c r="D60" s="26">
        <f t="shared" si="1"/>
        <v>5</v>
      </c>
      <c r="E60" s="6">
        <v>5</v>
      </c>
      <c r="F60" s="6"/>
      <c r="G60" s="6"/>
      <c r="H60" s="32"/>
    </row>
    <row r="61" spans="1:8" ht="15.75" x14ac:dyDescent="0.25">
      <c r="A61" s="3"/>
      <c r="B61" s="28" t="s">
        <v>132</v>
      </c>
      <c r="C61" s="5" t="s">
        <v>61</v>
      </c>
      <c r="D61" s="26">
        <f t="shared" si="1"/>
        <v>10</v>
      </c>
      <c r="E61" s="6">
        <v>8</v>
      </c>
      <c r="F61" s="6">
        <v>2</v>
      </c>
      <c r="G61" s="6"/>
      <c r="H61" s="32"/>
    </row>
    <row r="62" spans="1:8" ht="17.25" customHeight="1" x14ac:dyDescent="0.25">
      <c r="A62" s="3"/>
      <c r="B62" s="28" t="s">
        <v>133</v>
      </c>
      <c r="C62" s="5" t="s">
        <v>62</v>
      </c>
      <c r="D62" s="26">
        <f t="shared" si="1"/>
        <v>9</v>
      </c>
      <c r="E62" s="6">
        <v>9</v>
      </c>
      <c r="F62" s="6"/>
      <c r="G62" s="6"/>
      <c r="H62" s="32"/>
    </row>
    <row r="63" spans="1:8" ht="27.75" customHeight="1" x14ac:dyDescent="0.25">
      <c r="A63" s="3"/>
      <c r="B63" s="28" t="s">
        <v>134</v>
      </c>
      <c r="C63" s="5" t="s">
        <v>63</v>
      </c>
      <c r="D63" s="26">
        <f t="shared" si="1"/>
        <v>3</v>
      </c>
      <c r="E63" s="6">
        <v>3</v>
      </c>
      <c r="F63" s="6"/>
      <c r="G63" s="6"/>
      <c r="H63" s="32"/>
    </row>
    <row r="64" spans="1:8" ht="31.5" x14ac:dyDescent="0.25">
      <c r="A64" s="3"/>
      <c r="B64" s="28" t="s">
        <v>135</v>
      </c>
      <c r="C64" s="5" t="s">
        <v>55</v>
      </c>
      <c r="D64" s="26">
        <f t="shared" si="1"/>
        <v>13</v>
      </c>
      <c r="E64" s="6">
        <v>3</v>
      </c>
      <c r="F64" s="6">
        <v>3</v>
      </c>
      <c r="G64" s="6">
        <v>7</v>
      </c>
      <c r="H64" s="32"/>
    </row>
    <row r="65" spans="1:8" ht="15.75" x14ac:dyDescent="0.25">
      <c r="A65" s="3"/>
      <c r="B65" s="28" t="s">
        <v>150</v>
      </c>
      <c r="C65" s="5" t="s">
        <v>64</v>
      </c>
      <c r="D65" s="26">
        <f t="shared" si="1"/>
        <v>2</v>
      </c>
      <c r="E65" s="6">
        <v>2</v>
      </c>
      <c r="F65" s="6"/>
      <c r="G65" s="6"/>
      <c r="H65" s="32"/>
    </row>
    <row r="66" spans="1:8" ht="16.5" thickBot="1" x14ac:dyDescent="0.3">
      <c r="A66" s="3"/>
      <c r="B66" s="47" t="s">
        <v>151</v>
      </c>
      <c r="C66" s="15" t="s">
        <v>65</v>
      </c>
      <c r="D66" s="26">
        <f t="shared" si="1"/>
        <v>2</v>
      </c>
      <c r="E66" s="49">
        <v>2</v>
      </c>
      <c r="F66" s="49"/>
      <c r="G66" s="49"/>
      <c r="H66" s="32"/>
    </row>
    <row r="67" spans="1:8" ht="16.5" thickBot="1" x14ac:dyDescent="0.3">
      <c r="A67" s="3"/>
      <c r="B67" s="53" t="s">
        <v>152</v>
      </c>
      <c r="C67" s="33" t="s">
        <v>8</v>
      </c>
      <c r="D67" s="43">
        <f t="shared" si="1"/>
        <v>12</v>
      </c>
      <c r="E67" s="34">
        <f>SUM(E68:E74)</f>
        <v>9</v>
      </c>
      <c r="F67" s="34">
        <f>SUM(F68:F74)</f>
        <v>1</v>
      </c>
      <c r="G67" s="34">
        <f>SUM(G68:G74)</f>
        <v>2</v>
      </c>
      <c r="H67" s="32"/>
    </row>
    <row r="68" spans="1:8" ht="15.75" x14ac:dyDescent="0.25">
      <c r="A68" s="3"/>
      <c r="B68" s="29" t="s">
        <v>153</v>
      </c>
      <c r="C68" s="13" t="s">
        <v>51</v>
      </c>
      <c r="D68" s="26">
        <f t="shared" si="1"/>
        <v>1</v>
      </c>
      <c r="E68" s="14">
        <v>1</v>
      </c>
      <c r="F68" s="14"/>
      <c r="G68" s="14"/>
      <c r="H68" s="32"/>
    </row>
    <row r="69" spans="1:8" ht="15.75" x14ac:dyDescent="0.25">
      <c r="A69" s="3"/>
      <c r="B69" s="28" t="s">
        <v>154</v>
      </c>
      <c r="C69" s="5" t="s">
        <v>52</v>
      </c>
      <c r="D69" s="26">
        <f t="shared" si="1"/>
        <v>1</v>
      </c>
      <c r="E69" s="6">
        <v>1</v>
      </c>
      <c r="F69" s="6"/>
      <c r="G69" s="6"/>
      <c r="H69" s="32"/>
    </row>
    <row r="70" spans="1:8" ht="15.75" x14ac:dyDescent="0.25">
      <c r="A70" s="3"/>
      <c r="B70" s="28" t="s">
        <v>155</v>
      </c>
      <c r="C70" s="5" t="s">
        <v>66</v>
      </c>
      <c r="D70" s="26">
        <f t="shared" si="1"/>
        <v>2</v>
      </c>
      <c r="E70" s="6">
        <v>2</v>
      </c>
      <c r="F70" s="6"/>
      <c r="G70" s="6"/>
      <c r="H70" s="32"/>
    </row>
    <row r="71" spans="1:8" ht="15.75" x14ac:dyDescent="0.25">
      <c r="A71" s="3"/>
      <c r="B71" s="28" t="s">
        <v>156</v>
      </c>
      <c r="C71" s="5" t="s">
        <v>98</v>
      </c>
      <c r="D71" s="26">
        <f t="shared" si="1"/>
        <v>3</v>
      </c>
      <c r="E71" s="6">
        <v>3</v>
      </c>
      <c r="F71" s="6"/>
      <c r="G71" s="6"/>
      <c r="H71" s="32"/>
    </row>
    <row r="72" spans="1:8" ht="31.5" customHeight="1" x14ac:dyDescent="0.25">
      <c r="A72" s="3"/>
      <c r="B72" s="28" t="s">
        <v>157</v>
      </c>
      <c r="C72" s="10" t="s">
        <v>99</v>
      </c>
      <c r="D72" s="26">
        <f t="shared" si="1"/>
        <v>2</v>
      </c>
      <c r="E72" s="6">
        <v>2</v>
      </c>
      <c r="F72" s="6"/>
      <c r="G72" s="6"/>
      <c r="H72" s="32"/>
    </row>
    <row r="73" spans="1:8" ht="18.75" customHeight="1" x14ac:dyDescent="0.25">
      <c r="A73" s="3"/>
      <c r="B73" s="28" t="s">
        <v>158</v>
      </c>
      <c r="C73" s="5" t="s">
        <v>10</v>
      </c>
      <c r="D73" s="26">
        <f t="shared" si="1"/>
        <v>1</v>
      </c>
      <c r="E73" s="6"/>
      <c r="F73" s="6">
        <v>1</v>
      </c>
      <c r="G73" s="6"/>
      <c r="H73" s="32"/>
    </row>
    <row r="74" spans="1:8" ht="21" customHeight="1" x14ac:dyDescent="0.25">
      <c r="A74" s="3"/>
      <c r="B74" s="47" t="s">
        <v>159</v>
      </c>
      <c r="C74" s="15" t="s">
        <v>15</v>
      </c>
      <c r="D74" s="26">
        <f t="shared" si="1"/>
        <v>2</v>
      </c>
      <c r="E74" s="49"/>
      <c r="F74" s="49"/>
      <c r="G74" s="49">
        <v>2</v>
      </c>
      <c r="H74" s="32"/>
    </row>
    <row r="75" spans="1:8" ht="33" customHeight="1" x14ac:dyDescent="0.25">
      <c r="A75" s="3"/>
      <c r="B75" s="56" t="s">
        <v>198</v>
      </c>
      <c r="C75" s="57" t="s">
        <v>19</v>
      </c>
      <c r="D75" s="58" t="s">
        <v>24</v>
      </c>
      <c r="E75" s="59" t="s">
        <v>12</v>
      </c>
      <c r="F75" s="28" t="s">
        <v>10</v>
      </c>
      <c r="G75" s="60" t="s">
        <v>15</v>
      </c>
      <c r="H75" s="32"/>
    </row>
    <row r="76" spans="1:8" ht="16.5" thickBot="1" x14ac:dyDescent="0.3">
      <c r="A76" s="3"/>
      <c r="B76" s="62" t="s">
        <v>160</v>
      </c>
      <c r="C76" s="63" t="s">
        <v>22</v>
      </c>
      <c r="D76" s="64">
        <f t="shared" ref="D76:D111" si="2">SUM(E76:G76)</f>
        <v>14</v>
      </c>
      <c r="E76" s="65">
        <f>SUM(E77:E83)</f>
        <v>12</v>
      </c>
      <c r="F76" s="65">
        <f>SUM(F77:F83)</f>
        <v>1</v>
      </c>
      <c r="G76" s="65">
        <f>SUM(G77:G83)</f>
        <v>1</v>
      </c>
      <c r="H76" s="32"/>
    </row>
    <row r="77" spans="1:8" ht="15.75" x14ac:dyDescent="0.25">
      <c r="A77" s="3"/>
      <c r="B77" s="29" t="s">
        <v>161</v>
      </c>
      <c r="C77" s="13" t="s">
        <v>67</v>
      </c>
      <c r="D77" s="26">
        <f t="shared" si="2"/>
        <v>1</v>
      </c>
      <c r="E77" s="14">
        <v>1</v>
      </c>
      <c r="F77" s="14"/>
      <c r="G77" s="14"/>
      <c r="H77" s="32"/>
    </row>
    <row r="78" spans="1:8" ht="15.75" x14ac:dyDescent="0.25">
      <c r="A78" s="3"/>
      <c r="B78" s="28" t="s">
        <v>162</v>
      </c>
      <c r="C78" s="5" t="s">
        <v>68</v>
      </c>
      <c r="D78" s="26">
        <f t="shared" si="2"/>
        <v>1</v>
      </c>
      <c r="E78" s="6">
        <v>1</v>
      </c>
      <c r="F78" s="6"/>
      <c r="G78" s="6"/>
    </row>
    <row r="79" spans="1:8" ht="15.75" x14ac:dyDescent="0.25">
      <c r="A79" s="3"/>
      <c r="B79" s="28" t="s">
        <v>163</v>
      </c>
      <c r="C79" s="5" t="s">
        <v>69</v>
      </c>
      <c r="D79" s="26">
        <f t="shared" si="2"/>
        <v>3</v>
      </c>
      <c r="E79" s="6">
        <v>3</v>
      </c>
      <c r="F79" s="6"/>
      <c r="G79" s="6"/>
    </row>
    <row r="80" spans="1:8" ht="30" customHeight="1" x14ac:dyDescent="0.25">
      <c r="A80" s="3"/>
      <c r="B80" s="28" t="s">
        <v>164</v>
      </c>
      <c r="C80" s="5" t="s">
        <v>70</v>
      </c>
      <c r="D80" s="26">
        <f t="shared" si="2"/>
        <v>3</v>
      </c>
      <c r="E80" s="6">
        <v>3</v>
      </c>
      <c r="F80" s="6"/>
      <c r="G80" s="6"/>
    </row>
    <row r="81" spans="1:7" ht="15.75" x14ac:dyDescent="0.25">
      <c r="A81" s="3"/>
      <c r="B81" s="28" t="s">
        <v>165</v>
      </c>
      <c r="C81" s="5" t="s">
        <v>96</v>
      </c>
      <c r="D81" s="26">
        <f t="shared" si="2"/>
        <v>4</v>
      </c>
      <c r="E81" s="6">
        <v>4</v>
      </c>
      <c r="F81" s="6"/>
      <c r="G81" s="6"/>
    </row>
    <row r="82" spans="1:7" ht="15.75" x14ac:dyDescent="0.25">
      <c r="A82" s="3"/>
      <c r="B82" s="28" t="s">
        <v>166</v>
      </c>
      <c r="C82" s="5" t="s">
        <v>10</v>
      </c>
      <c r="D82" s="26">
        <f t="shared" si="2"/>
        <v>1</v>
      </c>
      <c r="E82" s="6"/>
      <c r="F82" s="6">
        <v>1</v>
      </c>
      <c r="G82" s="6"/>
    </row>
    <row r="83" spans="1:7" ht="16.5" thickBot="1" x14ac:dyDescent="0.3">
      <c r="A83" s="3"/>
      <c r="B83" s="47" t="s">
        <v>167</v>
      </c>
      <c r="C83" s="15" t="s">
        <v>15</v>
      </c>
      <c r="D83" s="26">
        <f t="shared" si="2"/>
        <v>1</v>
      </c>
      <c r="E83" s="49"/>
      <c r="F83" s="49"/>
      <c r="G83" s="49">
        <v>1</v>
      </c>
    </row>
    <row r="84" spans="1:7" ht="16.5" thickBot="1" x14ac:dyDescent="0.3">
      <c r="A84" s="3"/>
      <c r="B84" s="53" t="s">
        <v>168</v>
      </c>
      <c r="C84" s="33" t="s">
        <v>20</v>
      </c>
      <c r="D84" s="43">
        <f t="shared" si="2"/>
        <v>15.5</v>
      </c>
      <c r="E84" s="34">
        <f>SUM(E85:E90)</f>
        <v>13</v>
      </c>
      <c r="F84" s="34">
        <f>SUM(F85:F90)</f>
        <v>1</v>
      </c>
      <c r="G84" s="34">
        <f>SUM(G85:G90)</f>
        <v>1.5</v>
      </c>
    </row>
    <row r="85" spans="1:7" ht="15.75" x14ac:dyDescent="0.25">
      <c r="A85" s="3"/>
      <c r="B85" s="29" t="s">
        <v>169</v>
      </c>
      <c r="C85" s="13" t="s">
        <v>71</v>
      </c>
      <c r="D85" s="26">
        <f t="shared" si="2"/>
        <v>1</v>
      </c>
      <c r="E85" s="14">
        <v>1</v>
      </c>
      <c r="F85" s="14"/>
      <c r="G85" s="14"/>
    </row>
    <row r="86" spans="1:7" ht="15.75" x14ac:dyDescent="0.25">
      <c r="A86" s="3"/>
      <c r="B86" s="28" t="s">
        <v>170</v>
      </c>
      <c r="C86" s="5" t="s">
        <v>100</v>
      </c>
      <c r="D86" s="26">
        <f t="shared" si="2"/>
        <v>1</v>
      </c>
      <c r="E86" s="6">
        <v>1</v>
      </c>
      <c r="F86" s="6"/>
      <c r="G86" s="6"/>
    </row>
    <row r="87" spans="1:7" ht="15.75" x14ac:dyDescent="0.25">
      <c r="A87" s="3"/>
      <c r="B87" s="28" t="s">
        <v>171</v>
      </c>
      <c r="C87" s="5" t="s">
        <v>72</v>
      </c>
      <c r="D87" s="26">
        <f t="shared" si="2"/>
        <v>1</v>
      </c>
      <c r="E87" s="6">
        <v>1</v>
      </c>
      <c r="F87" s="6"/>
      <c r="G87" s="6"/>
    </row>
    <row r="88" spans="1:7" ht="27.75" customHeight="1" x14ac:dyDescent="0.25">
      <c r="A88" s="3"/>
      <c r="B88" s="28" t="s">
        <v>172</v>
      </c>
      <c r="C88" s="5" t="s">
        <v>73</v>
      </c>
      <c r="D88" s="26">
        <f t="shared" si="2"/>
        <v>4</v>
      </c>
      <c r="E88" s="6">
        <v>4</v>
      </c>
      <c r="F88" s="6"/>
      <c r="G88" s="6"/>
    </row>
    <row r="89" spans="1:7" ht="29.25" customHeight="1" x14ac:dyDescent="0.25">
      <c r="A89" s="3"/>
      <c r="B89" s="28" t="s">
        <v>173</v>
      </c>
      <c r="C89" s="5" t="s">
        <v>74</v>
      </c>
      <c r="D89" s="26">
        <f t="shared" si="2"/>
        <v>7</v>
      </c>
      <c r="E89" s="6">
        <v>6</v>
      </c>
      <c r="F89" s="6">
        <v>1</v>
      </c>
      <c r="G89" s="6"/>
    </row>
    <row r="90" spans="1:7" ht="16.5" thickBot="1" x14ac:dyDescent="0.3">
      <c r="A90" s="3"/>
      <c r="B90" s="47" t="s">
        <v>174</v>
      </c>
      <c r="C90" s="15" t="s">
        <v>15</v>
      </c>
      <c r="D90" s="26">
        <f t="shared" si="2"/>
        <v>1.5</v>
      </c>
      <c r="E90" s="49"/>
      <c r="F90" s="49"/>
      <c r="G90" s="49">
        <v>1.5</v>
      </c>
    </row>
    <row r="91" spans="1:7" ht="31.5" customHeight="1" thickBot="1" x14ac:dyDescent="0.3">
      <c r="A91" s="3"/>
      <c r="B91" s="53" t="s">
        <v>175</v>
      </c>
      <c r="C91" s="33" t="s">
        <v>9</v>
      </c>
      <c r="D91" s="43">
        <f t="shared" si="2"/>
        <v>53</v>
      </c>
      <c r="E91" s="34">
        <f>SUM(E92,E93,E94,E95,E98,E99,E100,E101,E102,E103,E104,E105,E106)</f>
        <v>41</v>
      </c>
      <c r="F91" s="34">
        <f>SUM(F92,F93,F94,F95,F98,F99,F100,F101,F102,F103,F104,F105,F106)</f>
        <v>2</v>
      </c>
      <c r="G91" s="34">
        <f>SUM(G92,G93,G94,G95,G98,G99,G100,G101,G102,G103,G104,G105,G106)</f>
        <v>10</v>
      </c>
    </row>
    <row r="92" spans="1:7" ht="15" customHeight="1" x14ac:dyDescent="0.25">
      <c r="A92" s="3"/>
      <c r="B92" s="29" t="s">
        <v>176</v>
      </c>
      <c r="C92" s="13" t="s">
        <v>51</v>
      </c>
      <c r="D92" s="26">
        <f t="shared" si="2"/>
        <v>1</v>
      </c>
      <c r="E92" s="14">
        <v>1</v>
      </c>
      <c r="F92" s="14"/>
      <c r="G92" s="14"/>
    </row>
    <row r="93" spans="1:7" ht="15.75" customHeight="1" x14ac:dyDescent="0.25">
      <c r="A93" s="3"/>
      <c r="B93" s="28" t="s">
        <v>177</v>
      </c>
      <c r="C93" s="5" t="s">
        <v>52</v>
      </c>
      <c r="D93" s="26">
        <f t="shared" si="2"/>
        <v>3</v>
      </c>
      <c r="E93" s="6">
        <v>3</v>
      </c>
      <c r="F93" s="6"/>
      <c r="G93" s="6"/>
    </row>
    <row r="94" spans="1:7" ht="29.25" customHeight="1" x14ac:dyDescent="0.25">
      <c r="A94" s="3"/>
      <c r="B94" s="28" t="s">
        <v>178</v>
      </c>
      <c r="C94" s="5" t="s">
        <v>75</v>
      </c>
      <c r="D94" s="26">
        <f t="shared" si="2"/>
        <v>4</v>
      </c>
      <c r="E94" s="6">
        <v>4</v>
      </c>
      <c r="F94" s="6"/>
      <c r="G94" s="6"/>
    </row>
    <row r="95" spans="1:7" ht="29.25" customHeight="1" x14ac:dyDescent="0.25">
      <c r="A95" s="3"/>
      <c r="B95" s="28" t="s">
        <v>179</v>
      </c>
      <c r="C95" s="5" t="s">
        <v>105</v>
      </c>
      <c r="D95" s="26">
        <f t="shared" si="2"/>
        <v>8</v>
      </c>
      <c r="E95" s="6">
        <v>8</v>
      </c>
      <c r="F95" s="6"/>
      <c r="G95" s="6"/>
    </row>
    <row r="96" spans="1:7" ht="29.25" customHeight="1" x14ac:dyDescent="0.25">
      <c r="A96" s="3"/>
      <c r="B96" s="28" t="s">
        <v>180</v>
      </c>
      <c r="C96" s="5" t="s">
        <v>103</v>
      </c>
      <c r="D96" s="26">
        <f t="shared" si="2"/>
        <v>2</v>
      </c>
      <c r="E96" s="6">
        <v>2</v>
      </c>
      <c r="F96" s="6"/>
      <c r="G96" s="6"/>
    </row>
    <row r="97" spans="1:7" ht="29.25" customHeight="1" x14ac:dyDescent="0.25">
      <c r="A97" s="3"/>
      <c r="B97" s="28" t="s">
        <v>181</v>
      </c>
      <c r="C97" s="5" t="s">
        <v>104</v>
      </c>
      <c r="D97" s="26">
        <f t="shared" si="2"/>
        <v>5</v>
      </c>
      <c r="E97" s="6">
        <v>5</v>
      </c>
      <c r="F97" s="6"/>
      <c r="G97" s="6"/>
    </row>
    <row r="98" spans="1:7" ht="31.5" customHeight="1" x14ac:dyDescent="0.25">
      <c r="A98" s="3"/>
      <c r="B98" s="28" t="s">
        <v>182</v>
      </c>
      <c r="C98" s="5" t="s">
        <v>76</v>
      </c>
      <c r="D98" s="26">
        <f t="shared" si="2"/>
        <v>5</v>
      </c>
      <c r="E98" s="6">
        <v>3</v>
      </c>
      <c r="F98" s="6">
        <v>2</v>
      </c>
      <c r="G98" s="6"/>
    </row>
    <row r="99" spans="1:7" ht="18.75" customHeight="1" x14ac:dyDescent="0.25">
      <c r="A99" s="3"/>
      <c r="B99" s="28" t="s">
        <v>183</v>
      </c>
      <c r="C99" s="5" t="s">
        <v>77</v>
      </c>
      <c r="D99" s="26">
        <f t="shared" si="2"/>
        <v>3</v>
      </c>
      <c r="E99" s="6">
        <v>3</v>
      </c>
      <c r="F99" s="6"/>
      <c r="G99" s="6"/>
    </row>
    <row r="100" spans="1:7" ht="16.5" customHeight="1" x14ac:dyDescent="0.25">
      <c r="A100" s="3"/>
      <c r="B100" s="28" t="s">
        <v>184</v>
      </c>
      <c r="C100" s="5" t="s">
        <v>97</v>
      </c>
      <c r="D100" s="26">
        <f t="shared" si="2"/>
        <v>3</v>
      </c>
      <c r="E100" s="6">
        <v>3</v>
      </c>
      <c r="F100" s="6"/>
      <c r="G100" s="6"/>
    </row>
    <row r="101" spans="1:7" ht="16.5" customHeight="1" x14ac:dyDescent="0.25">
      <c r="A101" s="3"/>
      <c r="B101" s="28" t="s">
        <v>185</v>
      </c>
      <c r="C101" s="5" t="s">
        <v>78</v>
      </c>
      <c r="D101" s="26">
        <f t="shared" si="2"/>
        <v>3</v>
      </c>
      <c r="E101" s="6">
        <v>3</v>
      </c>
      <c r="F101" s="6"/>
      <c r="G101" s="6"/>
    </row>
    <row r="102" spans="1:7" ht="31.5" customHeight="1" x14ac:dyDescent="0.25">
      <c r="A102" s="3"/>
      <c r="B102" s="28" t="s">
        <v>186</v>
      </c>
      <c r="C102" s="5" t="s">
        <v>79</v>
      </c>
      <c r="D102" s="26">
        <f t="shared" si="2"/>
        <v>3</v>
      </c>
      <c r="E102" s="6">
        <v>3</v>
      </c>
      <c r="F102" s="6"/>
      <c r="G102" s="6"/>
    </row>
    <row r="103" spans="1:7" ht="18" customHeight="1" x14ac:dyDescent="0.25">
      <c r="A103" s="3"/>
      <c r="B103" s="28" t="s">
        <v>187</v>
      </c>
      <c r="C103" s="5" t="s">
        <v>80</v>
      </c>
      <c r="D103" s="26">
        <f t="shared" si="2"/>
        <v>3</v>
      </c>
      <c r="E103" s="6">
        <v>3</v>
      </c>
      <c r="F103" s="6"/>
      <c r="G103" s="6"/>
    </row>
    <row r="104" spans="1:7" ht="28.5" customHeight="1" x14ac:dyDescent="0.25">
      <c r="A104" s="3"/>
      <c r="B104" s="28" t="s">
        <v>188</v>
      </c>
      <c r="C104" s="5" t="s">
        <v>81</v>
      </c>
      <c r="D104" s="26">
        <f t="shared" si="2"/>
        <v>3</v>
      </c>
      <c r="E104" s="6">
        <v>3</v>
      </c>
      <c r="F104" s="6"/>
      <c r="G104" s="6"/>
    </row>
    <row r="105" spans="1:7" ht="15.75" customHeight="1" x14ac:dyDescent="0.25">
      <c r="A105" s="3"/>
      <c r="B105" s="28" t="s">
        <v>189</v>
      </c>
      <c r="C105" s="5" t="s">
        <v>101</v>
      </c>
      <c r="D105" s="26">
        <f t="shared" si="2"/>
        <v>11</v>
      </c>
      <c r="E105" s="6">
        <v>1</v>
      </c>
      <c r="F105" s="6"/>
      <c r="G105" s="6">
        <v>10</v>
      </c>
    </row>
    <row r="106" spans="1:7" ht="17.25" customHeight="1" thickBot="1" x14ac:dyDescent="0.3">
      <c r="A106" s="3"/>
      <c r="B106" s="47" t="s">
        <v>190</v>
      </c>
      <c r="C106" s="15" t="s">
        <v>82</v>
      </c>
      <c r="D106" s="26">
        <f t="shared" si="2"/>
        <v>3</v>
      </c>
      <c r="E106" s="49">
        <v>3</v>
      </c>
      <c r="F106" s="49"/>
      <c r="G106" s="49"/>
    </row>
    <row r="107" spans="1:7" ht="31.5" customHeight="1" thickBot="1" x14ac:dyDescent="0.3">
      <c r="A107" s="3"/>
      <c r="B107" s="53" t="s">
        <v>191</v>
      </c>
      <c r="C107" s="33" t="s">
        <v>21</v>
      </c>
      <c r="D107" s="43">
        <f t="shared" si="2"/>
        <v>10.25</v>
      </c>
      <c r="E107" s="34">
        <f>SUM(E108:E114)</f>
        <v>9</v>
      </c>
      <c r="F107" s="34">
        <f>SUM(F108:F114)</f>
        <v>1</v>
      </c>
      <c r="G107" s="34">
        <f>SUM(G108:G114)</f>
        <v>0.25</v>
      </c>
    </row>
    <row r="108" spans="1:7" ht="15" customHeight="1" x14ac:dyDescent="0.25">
      <c r="A108" s="3"/>
      <c r="B108" s="29" t="s">
        <v>193</v>
      </c>
      <c r="C108" s="13" t="s">
        <v>83</v>
      </c>
      <c r="D108" s="26">
        <f t="shared" si="2"/>
        <v>1</v>
      </c>
      <c r="E108" s="14">
        <v>1</v>
      </c>
      <c r="F108" s="14"/>
      <c r="G108" s="14"/>
    </row>
    <row r="109" spans="1:7" ht="15" customHeight="1" x14ac:dyDescent="0.25">
      <c r="A109" s="3"/>
      <c r="B109" s="28" t="s">
        <v>192</v>
      </c>
      <c r="C109" s="5" t="s">
        <v>102</v>
      </c>
      <c r="D109" s="26">
        <f t="shared" si="2"/>
        <v>1</v>
      </c>
      <c r="E109" s="6">
        <v>1</v>
      </c>
      <c r="F109" s="6"/>
      <c r="G109" s="6"/>
    </row>
    <row r="110" spans="1:7" ht="15" customHeight="1" x14ac:dyDescent="0.25">
      <c r="A110" s="3"/>
      <c r="B110" s="28" t="s">
        <v>194</v>
      </c>
      <c r="C110" s="5" t="s">
        <v>72</v>
      </c>
      <c r="D110" s="26">
        <f t="shared" si="2"/>
        <v>1</v>
      </c>
      <c r="E110" s="6">
        <v>1</v>
      </c>
      <c r="F110" s="6"/>
      <c r="G110" s="6"/>
    </row>
    <row r="111" spans="1:7" ht="30" customHeight="1" x14ac:dyDescent="0.25">
      <c r="A111" s="3"/>
      <c r="B111" s="28" t="s">
        <v>195</v>
      </c>
      <c r="C111" s="5" t="s">
        <v>84</v>
      </c>
      <c r="D111" s="26">
        <f t="shared" si="2"/>
        <v>4</v>
      </c>
      <c r="E111" s="6">
        <v>3</v>
      </c>
      <c r="F111" s="6">
        <v>1</v>
      </c>
      <c r="G111" s="6"/>
    </row>
    <row r="112" spans="1:7" ht="32.25" customHeight="1" x14ac:dyDescent="0.25">
      <c r="A112" s="3"/>
      <c r="B112" s="56" t="s">
        <v>198</v>
      </c>
      <c r="C112" s="57" t="s">
        <v>19</v>
      </c>
      <c r="D112" s="58" t="s">
        <v>24</v>
      </c>
      <c r="E112" s="59" t="s">
        <v>12</v>
      </c>
      <c r="F112" s="28" t="s">
        <v>10</v>
      </c>
      <c r="G112" s="60" t="s">
        <v>15</v>
      </c>
    </row>
    <row r="113" spans="1:7" ht="14.25" customHeight="1" x14ac:dyDescent="0.25">
      <c r="A113" s="3"/>
      <c r="B113" s="29" t="s">
        <v>196</v>
      </c>
      <c r="C113" s="13" t="s">
        <v>85</v>
      </c>
      <c r="D113" s="26">
        <f>SUM(E113:G113)</f>
        <v>3</v>
      </c>
      <c r="E113" s="14">
        <v>3</v>
      </c>
      <c r="F113" s="14"/>
      <c r="G113" s="14"/>
    </row>
    <row r="114" spans="1:7" ht="16.5" thickBot="1" x14ac:dyDescent="0.3">
      <c r="A114" s="3"/>
      <c r="B114" s="47" t="s">
        <v>197</v>
      </c>
      <c r="C114" s="15" t="s">
        <v>15</v>
      </c>
      <c r="D114" s="26">
        <f>SUM(E114:G114)</f>
        <v>0.25</v>
      </c>
      <c r="E114" s="49"/>
      <c r="F114" s="49"/>
      <c r="G114" s="49">
        <v>0.25</v>
      </c>
    </row>
    <row r="115" spans="1:7" ht="26.25" customHeight="1" thickBot="1" x14ac:dyDescent="0.3">
      <c r="A115" s="3"/>
      <c r="B115" s="54"/>
      <c r="C115" s="40" t="s">
        <v>11</v>
      </c>
      <c r="D115" s="41">
        <f>SUM(E115:G115)</f>
        <v>361.25</v>
      </c>
      <c r="E115" s="34">
        <f>SUM(E7,E15,E25,E14,E13,E46)</f>
        <v>285</v>
      </c>
      <c r="F115" s="34">
        <f>SUM(F15,F25,F46)</f>
        <v>37</v>
      </c>
      <c r="G115" s="34">
        <f>SUM(G15,G25,G46)</f>
        <v>39.25</v>
      </c>
    </row>
    <row r="116" spans="1:7" ht="8.25" customHeight="1" x14ac:dyDescent="0.3">
      <c r="E116" s="27"/>
      <c r="F116" s="78"/>
      <c r="G116" s="78"/>
    </row>
    <row r="117" spans="1:7" ht="33.75" customHeight="1" x14ac:dyDescent="0.3">
      <c r="B117" s="70" t="s">
        <v>13</v>
      </c>
      <c r="C117" s="70"/>
      <c r="D117" s="45"/>
      <c r="F117" s="71" t="s">
        <v>14</v>
      </c>
      <c r="G117" s="71"/>
    </row>
    <row r="119" spans="1:7" ht="26.25" customHeight="1" x14ac:dyDescent="0.25">
      <c r="B119" s="2" t="s">
        <v>16</v>
      </c>
      <c r="C119" s="1"/>
      <c r="D119" s="1"/>
    </row>
  </sheetData>
  <mergeCells count="15">
    <mergeCell ref="B117:C117"/>
    <mergeCell ref="F117:G117"/>
    <mergeCell ref="F1:G2"/>
    <mergeCell ref="C3:F4"/>
    <mergeCell ref="B15:B16"/>
    <mergeCell ref="C15:C16"/>
    <mergeCell ref="D15:D16"/>
    <mergeCell ref="E15:E16"/>
    <mergeCell ref="F15:F16"/>
    <mergeCell ref="G15:G16"/>
    <mergeCell ref="B23:B24"/>
    <mergeCell ref="C23:C24"/>
    <mergeCell ref="E23:E24"/>
    <mergeCell ref="F23:F24"/>
    <mergeCell ref="F116:G116"/>
  </mergeCells>
  <pageMargins left="0.70866141732283472" right="0.31496062992125984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Kab-1-2</cp:lastModifiedBy>
  <cp:lastPrinted>2026-03-23T10:09:04Z</cp:lastPrinted>
  <dcterms:created xsi:type="dcterms:W3CDTF">2021-10-01T10:08:53Z</dcterms:created>
  <dcterms:modified xsi:type="dcterms:W3CDTF">2026-03-23T11:14:01Z</dcterms:modified>
</cp:coreProperties>
</file>