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42 сесія\Рішення 42\Про внес.змін до Компл.прогр.розвитку освіти\"/>
    </mc:Choice>
  </mc:AlternateContent>
  <bookViews>
    <workbookView xWindow="0" yWindow="0" windowWidth="21600" windowHeight="9165"/>
  </bookViews>
  <sheets>
    <sheet name="Лист1" sheetId="3" r:id="rId1"/>
    <sheet name="Лист2" sheetId="1" r:id="rId2"/>
  </sheets>
  <calcPr calcId="162913" refMode="R1C1"/>
</workbook>
</file>

<file path=xl/calcChain.xml><?xml version="1.0" encoding="utf-8"?>
<calcChain xmlns="http://schemas.openxmlformats.org/spreadsheetml/2006/main">
  <c r="H7" i="3" l="1"/>
  <c r="I7" i="3" s="1"/>
  <c r="H8" i="3"/>
  <c r="I8" i="3" s="1"/>
  <c r="H9" i="3"/>
  <c r="I9" i="3" s="1"/>
  <c r="H10" i="3"/>
  <c r="I10" i="3" s="1"/>
  <c r="H11" i="3"/>
  <c r="I11" i="3" s="1"/>
  <c r="H12" i="3"/>
  <c r="I12" i="3" s="1"/>
  <c r="I16" i="3" s="1"/>
  <c r="H13" i="3"/>
  <c r="I13" i="3" s="1"/>
  <c r="H14" i="3"/>
  <c r="I14" i="3" s="1"/>
  <c r="G15" i="3"/>
  <c r="G16" i="3"/>
  <c r="H16" i="3"/>
  <c r="H7" i="1"/>
  <c r="I7" i="1" s="1"/>
  <c r="H8" i="1"/>
  <c r="I8" i="1" s="1"/>
  <c r="D9" i="1"/>
  <c r="D10" i="1" s="1"/>
  <c r="D11" i="1" s="1"/>
  <c r="H9" i="1"/>
  <c r="I9" i="1" s="1"/>
  <c r="H10" i="1"/>
  <c r="I10" i="1" s="1"/>
  <c r="H11" i="1"/>
  <c r="I11" i="1"/>
  <c r="G12" i="1"/>
  <c r="H12" i="1"/>
  <c r="I12" i="1" l="1"/>
  <c r="I15" i="3"/>
  <c r="H15" i="3"/>
</calcChain>
</file>

<file path=xl/sharedStrings.xml><?xml version="1.0" encoding="utf-8"?>
<sst xmlns="http://schemas.openxmlformats.org/spreadsheetml/2006/main" count="95" uniqueCount="51">
  <si>
    <t xml:space="preserve">Вікторія УРВАНЦЕВА </t>
  </si>
  <si>
    <t>Секретар міської ради                                                                                            Юрій КУШНІР</t>
  </si>
  <si>
    <t>Бюджет Лозівської міської ТГ</t>
  </si>
  <si>
    <t>Орієнтовні обсяги фінансування за напрямками</t>
  </si>
  <si>
    <t xml:space="preserve">Заохочення переможців спартакіад </t>
  </si>
  <si>
    <t>Управління освіти, молоді та спорту</t>
  </si>
  <si>
    <t xml:space="preserve">Організація екскурсій, 
туристичних поїздок для переможців збірних команд закладів ЗЗСО у комплексних спортивних змаганнях (придбання палива, квитків на громадський транспорт, 
замовлення квитків на екскурсію, харчування, проживання тощо)
</t>
  </si>
  <si>
    <t xml:space="preserve">Організація дозвілля дітей </t>
  </si>
  <si>
    <t xml:space="preserve">Привітання дітей </t>
  </si>
  <si>
    <t xml:space="preserve">Виготовлення друкованої продукції </t>
  </si>
  <si>
    <t>Привітання дітей до новорічних свят</t>
  </si>
  <si>
    <t xml:space="preserve">Забезпечення новорічними подарунками  вихованців ЗДО, учнів 1-4 класів та учнів соціально-вразливих категорій </t>
  </si>
  <si>
    <t>Забезпечення дитячими новорічними подарунками  дітей: ЗДО; учнів 1-4 класів ЗЗСО; учнів-переможців інтелектуальних кункурсів на рівні теріторіальної громади, творчих конкурсів обласного та всеукраїнського етапів та спортивних змагань всеукраїнського рівня; дітей пільгового контингенту, які навчаються в 5-11 класах (сироти та позбавлені батьківського піклування; малозабезпечені та багатодітні; діти, які постраждали внаслідок аварії на ЧАЕС; діти з інвалідністю та діти, які  навчаються в спеціальних та інклюзивних класах, діти загиблих  військовослужбовців; діти, які постраждали внаслідок воєнних дій і збройних конфліктів, або з числа внутрішнього переміщених осіб,  діти, батьки яких мають статус учасника ООС/АТО )</t>
  </si>
  <si>
    <t xml:space="preserve">Заохочення переможців конкурсів </t>
  </si>
  <si>
    <t>2022-2024</t>
  </si>
  <si>
    <t>Організація та проведення Новорічних свят (придбання призів, оздоблення сцени/залу)</t>
  </si>
  <si>
    <t>Організація дозвілля дітей</t>
  </si>
  <si>
    <t xml:space="preserve">Організація змістовного дозвілля учнівської молоді під час канікул </t>
  </si>
  <si>
    <t>Управління освіти, молоді та спорту, заклади освіти</t>
  </si>
  <si>
    <t>Організація  відвідування школярами музеїв, інших закладів культури і мистецтва, проведення екскурсій та туристичних поїздок під час канікул, ознайомлення їх із визначними пам’ятниками історії та культури (транспортні послуги, придбання палива, квитків на громадський транспорт, замовлення квитків на екскурсію, харчування, проживання)</t>
  </si>
  <si>
    <t>2024 рік</t>
  </si>
  <si>
    <t>2023 рік</t>
  </si>
  <si>
    <t>2022 рік</t>
  </si>
  <si>
    <t>Очікуваний результат </t>
  </si>
  <si>
    <t>Орієнтовні обсяги фінансування (вартість), тис. гривень, у тому числі, за роками: </t>
  </si>
  <si>
    <t>Джерела фінансування </t>
  </si>
  <si>
    <t>Відповідальні виконавці </t>
  </si>
  <si>
    <t>Строк виконання заходу </t>
  </si>
  <si>
    <t>Заходи програми </t>
  </si>
  <si>
    <t>Назва напряму діяльності (пріоритетні завдання) </t>
  </si>
  <si>
    <t>№ з/п</t>
  </si>
  <si>
    <t xml:space="preserve">   </t>
  </si>
  <si>
    <r>
      <t>Мета</t>
    </r>
    <r>
      <rPr>
        <b/>
        <sz val="12"/>
        <color indexed="8"/>
        <rFont val="Times New Roman"/>
        <family val="1"/>
        <charset val="204"/>
      </rPr>
      <t xml:space="preserve">: </t>
    </r>
    <r>
      <rPr>
        <sz val="12"/>
        <color indexed="8"/>
        <rFont val="Times New Roman"/>
        <family val="1"/>
        <charset val="204"/>
      </rPr>
      <t>організація змістовного дозвілля громадян міста, дітей та юнацької молоді під час зимових канікул, виховання молодого покоління в дусі поваги до народних традицій, забезпечення організаційного рівня проведення новорічних і різдвяних заходів</t>
    </r>
  </si>
  <si>
    <t xml:space="preserve">Підпрограма 8. СВЯТО  ДЛЯ  ДИТИНИ </t>
  </si>
  <si>
    <t>Секретар міської ради                                                                                                                                                                                                               Юрій КУШНІР</t>
  </si>
  <si>
    <t>кошти не бюджетних джерел</t>
  </si>
  <si>
    <t>Бюджет лозівської міської  ТГ</t>
  </si>
  <si>
    <t xml:space="preserve">Оздоровлення дітей, які потребують особливої уваги та підтримки, в позаміських закладах оздоровлення та відпочинку </t>
  </si>
  <si>
    <t xml:space="preserve">Управління освіти, молоді та спорту </t>
  </si>
  <si>
    <t>Забезпечити путівками до заміських оздоровчих закладів дітей,  які потребують особливої уваги та підтримки</t>
  </si>
  <si>
    <t xml:space="preserve"> Повноцінне та змістовне оздоровлення дітей</t>
  </si>
  <si>
    <t xml:space="preserve">Забезпечення харчуванням дітей </t>
  </si>
  <si>
    <t>Витрати на пальне для підвозу продуктів харчування до СОБ-НМ «Бритай»</t>
  </si>
  <si>
    <t xml:space="preserve">Забезпечити відпочинком   учнів ЗЗСО </t>
  </si>
  <si>
    <r>
      <t xml:space="preserve">Організувати роботу спортивно-оздоровчої бази - наметового містечка  </t>
    </r>
    <r>
      <rPr>
        <u/>
        <sz val="11"/>
        <color indexed="8"/>
        <rFont val="Times New Roman"/>
        <family val="1"/>
        <charset val="204"/>
      </rPr>
      <t>“Бритай”</t>
    </r>
    <r>
      <rPr>
        <sz val="11"/>
        <color indexed="8"/>
        <rFont val="Times New Roman"/>
        <family val="1"/>
        <charset val="204"/>
      </rPr>
      <t xml:space="preserve"> (цілодобове перебування)</t>
    </r>
  </si>
  <si>
    <r>
      <t xml:space="preserve">Організація та функціонування таборів </t>
    </r>
    <r>
      <rPr>
        <u/>
        <sz val="11"/>
        <color indexed="8"/>
        <rFont val="Times New Roman"/>
        <family val="1"/>
        <charset val="204"/>
      </rPr>
      <t>праці та відпочинку</t>
    </r>
    <r>
      <rPr>
        <sz val="11"/>
        <color indexed="8"/>
        <rFont val="Times New Roman"/>
        <family val="1"/>
        <charset val="204"/>
      </rPr>
      <t xml:space="preserve"> з денним перебуванням на базі  закладів освіти міста  </t>
    </r>
    <r>
      <rPr>
        <u/>
        <sz val="11"/>
        <color indexed="8"/>
        <rFont val="Times New Roman"/>
        <family val="1"/>
        <charset val="204"/>
      </rPr>
      <t>(мовні)</t>
    </r>
  </si>
  <si>
    <t>Забезпечити відпочинком  учнів ЗЗСО</t>
  </si>
  <si>
    <r>
      <t xml:space="preserve">Організація та функціонування шкіл відпочинку з денним перебуванням на базі закладів освіти міста </t>
    </r>
    <r>
      <rPr>
        <u/>
        <sz val="11"/>
        <color indexed="8"/>
        <rFont val="Times New Roman"/>
        <family val="1"/>
        <charset val="204"/>
      </rPr>
      <t xml:space="preserve">(пришкільні) </t>
    </r>
  </si>
  <si>
    <t xml:space="preserve">Функціонування таборів відпочинку </t>
  </si>
  <si>
    <r>
      <t>Мета</t>
    </r>
    <r>
      <rPr>
        <b/>
        <sz val="12"/>
        <color indexed="8"/>
        <rFont val="Times New Roman"/>
        <family val="1"/>
        <charset val="204"/>
      </rPr>
      <t xml:space="preserve">: </t>
    </r>
    <r>
      <rPr>
        <sz val="12"/>
        <color indexed="8"/>
        <rFont val="Times New Roman"/>
        <family val="1"/>
        <charset val="204"/>
      </rPr>
      <t>створення сприятливих умов для якісного та повноцінного оздоровлення та відпочинку дітей шкільного віку.</t>
    </r>
  </si>
  <si>
    <t>Підпрограма 6. ОЗДОРОВЛЕННЯ ТА ВІДПОЧИНОК ДІТЕЙ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</si>
</sst>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48" zoomScaleNormal="48" workbookViewId="0">
      <selection activeCell="B22" sqref="B22:C22"/>
    </sheetView>
  </sheetViews>
  <sheetFormatPr defaultRowHeight="15" x14ac:dyDescent="0.25"/>
  <cols>
    <col min="1" max="1" width="4.5703125" customWidth="1"/>
    <col min="2" max="2" width="25.85546875" customWidth="1"/>
    <col min="3" max="3" width="32.7109375" customWidth="1"/>
    <col min="4" max="4" width="15.28515625" customWidth="1"/>
    <col min="5" max="5" width="24.5703125" customWidth="1"/>
    <col min="6" max="6" width="27.7109375" customWidth="1"/>
    <col min="7" max="7" width="11.140625" customWidth="1"/>
    <col min="8" max="8" width="15.140625" customWidth="1"/>
    <col min="9" max="9" width="11.42578125" customWidth="1"/>
    <col min="10" max="10" width="27.28515625" customWidth="1"/>
  </cols>
  <sheetData>
    <row r="1" spans="1:10" ht="15.75" x14ac:dyDescent="0.25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x14ac:dyDescent="0.25">
      <c r="A2" s="5"/>
      <c r="B2" s="38"/>
      <c r="C2" s="37"/>
      <c r="D2" s="4"/>
      <c r="E2" s="34"/>
      <c r="F2" s="36"/>
      <c r="G2" s="35"/>
      <c r="H2" s="35"/>
      <c r="I2" s="35"/>
      <c r="J2" s="34"/>
    </row>
    <row r="3" spans="1:10" ht="15.75" x14ac:dyDescent="0.25">
      <c r="A3" s="53" t="s">
        <v>49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5.75" x14ac:dyDescent="0.25">
      <c r="A4" s="5" t="s">
        <v>31</v>
      </c>
      <c r="B4" s="38"/>
      <c r="C4" s="37"/>
      <c r="D4" s="4"/>
      <c r="E4" s="34"/>
      <c r="F4" s="36"/>
      <c r="G4" s="35"/>
      <c r="H4" s="35"/>
      <c r="I4" s="35"/>
      <c r="J4" s="34"/>
    </row>
    <row r="5" spans="1:10" x14ac:dyDescent="0.25">
      <c r="A5" s="39" t="s">
        <v>30</v>
      </c>
      <c r="B5" s="41" t="s">
        <v>29</v>
      </c>
      <c r="C5" s="48" t="s">
        <v>28</v>
      </c>
      <c r="D5" s="39" t="s">
        <v>27</v>
      </c>
      <c r="E5" s="41" t="s">
        <v>26</v>
      </c>
      <c r="F5" s="43" t="s">
        <v>25</v>
      </c>
      <c r="G5" s="45" t="s">
        <v>24</v>
      </c>
      <c r="H5" s="46"/>
      <c r="I5" s="47"/>
      <c r="J5" s="41" t="s">
        <v>23</v>
      </c>
    </row>
    <row r="6" spans="1:10" x14ac:dyDescent="0.25">
      <c r="A6" s="40"/>
      <c r="B6" s="42"/>
      <c r="C6" s="49"/>
      <c r="D6" s="40"/>
      <c r="E6" s="42"/>
      <c r="F6" s="44"/>
      <c r="G6" s="28" t="s">
        <v>22</v>
      </c>
      <c r="H6" s="28" t="s">
        <v>21</v>
      </c>
      <c r="I6" s="33" t="s">
        <v>20</v>
      </c>
      <c r="J6" s="42"/>
    </row>
    <row r="7" spans="1:10" ht="25.5" x14ac:dyDescent="0.25">
      <c r="A7" s="62">
        <v>1</v>
      </c>
      <c r="B7" s="39" t="s">
        <v>48</v>
      </c>
      <c r="C7" s="51" t="s">
        <v>47</v>
      </c>
      <c r="D7" s="50" t="s">
        <v>14</v>
      </c>
      <c r="E7" s="26" t="s">
        <v>18</v>
      </c>
      <c r="F7" s="30" t="s">
        <v>36</v>
      </c>
      <c r="G7" s="14">
        <v>355.9</v>
      </c>
      <c r="H7" s="32">
        <f t="shared" ref="H7:H13" si="0">G7*1.053</f>
        <v>374.76269999999994</v>
      </c>
      <c r="I7" s="32">
        <f t="shared" ref="I7:I14" si="1">H7*1.05</f>
        <v>393.50083499999994</v>
      </c>
      <c r="J7" s="65" t="s">
        <v>46</v>
      </c>
    </row>
    <row r="8" spans="1:10" ht="25.5" x14ac:dyDescent="0.25">
      <c r="A8" s="63"/>
      <c r="B8" s="64"/>
      <c r="C8" s="51"/>
      <c r="D8" s="50"/>
      <c r="E8" s="26" t="s">
        <v>18</v>
      </c>
      <c r="F8" s="30" t="s">
        <v>35</v>
      </c>
      <c r="G8" s="14">
        <v>562.5</v>
      </c>
      <c r="H8" s="32">
        <f t="shared" si="0"/>
        <v>592.3125</v>
      </c>
      <c r="I8" s="32">
        <f t="shared" si="1"/>
        <v>621.92812500000002</v>
      </c>
      <c r="J8" s="66"/>
    </row>
    <row r="9" spans="1:10" ht="25.5" x14ac:dyDescent="0.25">
      <c r="A9" s="24">
        <v>3</v>
      </c>
      <c r="B9" s="64"/>
      <c r="C9" s="48" t="s">
        <v>45</v>
      </c>
      <c r="D9" s="50" t="s">
        <v>14</v>
      </c>
      <c r="E9" s="26" t="s">
        <v>18</v>
      </c>
      <c r="F9" s="30" t="s">
        <v>36</v>
      </c>
      <c r="G9" s="15">
        <v>163.80000000000001</v>
      </c>
      <c r="H9" s="32">
        <f t="shared" si="0"/>
        <v>172.48140000000001</v>
      </c>
      <c r="I9" s="32">
        <f t="shared" si="1"/>
        <v>181.10547000000003</v>
      </c>
      <c r="J9" s="66"/>
    </row>
    <row r="10" spans="1:10" ht="25.5" x14ac:dyDescent="0.25">
      <c r="A10" s="24">
        <v>4</v>
      </c>
      <c r="B10" s="64"/>
      <c r="C10" s="49"/>
      <c r="D10" s="50"/>
      <c r="E10" s="26" t="s">
        <v>18</v>
      </c>
      <c r="F10" s="30" t="s">
        <v>35</v>
      </c>
      <c r="G10" s="14">
        <v>127.4</v>
      </c>
      <c r="H10" s="32">
        <f t="shared" si="0"/>
        <v>134.15219999999999</v>
      </c>
      <c r="I10" s="32">
        <f t="shared" si="1"/>
        <v>140.85981000000001</v>
      </c>
      <c r="J10" s="67"/>
    </row>
    <row r="11" spans="1:10" ht="25.5" x14ac:dyDescent="0.25">
      <c r="A11" s="24">
        <v>5</v>
      </c>
      <c r="B11" s="64"/>
      <c r="C11" s="51" t="s">
        <v>44</v>
      </c>
      <c r="D11" s="50" t="s">
        <v>14</v>
      </c>
      <c r="E11" s="26" t="s">
        <v>18</v>
      </c>
      <c r="F11" s="30" t="s">
        <v>36</v>
      </c>
      <c r="G11" s="14">
        <v>70.8</v>
      </c>
      <c r="H11" s="32">
        <f t="shared" si="0"/>
        <v>74.552399999999992</v>
      </c>
      <c r="I11" s="32">
        <f t="shared" si="1"/>
        <v>78.280019999999993</v>
      </c>
      <c r="J11" s="52" t="s">
        <v>43</v>
      </c>
    </row>
    <row r="12" spans="1:10" ht="25.5" x14ac:dyDescent="0.25">
      <c r="A12" s="24">
        <v>6</v>
      </c>
      <c r="B12" s="64"/>
      <c r="C12" s="51"/>
      <c r="D12" s="50"/>
      <c r="E12" s="26" t="s">
        <v>18</v>
      </c>
      <c r="F12" s="30" t="s">
        <v>35</v>
      </c>
      <c r="G12" s="14">
        <v>219.1</v>
      </c>
      <c r="H12" s="32">
        <f t="shared" si="0"/>
        <v>230.71229999999997</v>
      </c>
      <c r="I12" s="32">
        <f t="shared" si="1"/>
        <v>242.24791499999998</v>
      </c>
      <c r="J12" s="52"/>
    </row>
    <row r="13" spans="1:10" ht="45" x14ac:dyDescent="0.25">
      <c r="A13" s="24">
        <v>7</v>
      </c>
      <c r="B13" s="40"/>
      <c r="C13" s="19" t="s">
        <v>42</v>
      </c>
      <c r="D13" s="50" t="s">
        <v>14</v>
      </c>
      <c r="E13" s="26" t="s">
        <v>18</v>
      </c>
      <c r="F13" s="30" t="s">
        <v>36</v>
      </c>
      <c r="G13" s="14">
        <v>45</v>
      </c>
      <c r="H13" s="32">
        <f t="shared" si="0"/>
        <v>47.384999999999998</v>
      </c>
      <c r="I13" s="32">
        <f t="shared" si="1"/>
        <v>49.754249999999999</v>
      </c>
      <c r="J13" s="31" t="s">
        <v>41</v>
      </c>
    </row>
    <row r="14" spans="1:10" ht="67.5" x14ac:dyDescent="0.25">
      <c r="A14" s="24">
        <v>8</v>
      </c>
      <c r="B14" s="20" t="s">
        <v>40</v>
      </c>
      <c r="C14" s="19" t="s">
        <v>39</v>
      </c>
      <c r="D14" s="50"/>
      <c r="E14" s="17" t="s">
        <v>38</v>
      </c>
      <c r="F14" s="30" t="s">
        <v>36</v>
      </c>
      <c r="G14" s="14">
        <v>884</v>
      </c>
      <c r="H14" s="22">
        <f>G14*1.053-750</f>
        <v>180.85199999999998</v>
      </c>
      <c r="I14" s="32">
        <f t="shared" si="1"/>
        <v>189.89459999999997</v>
      </c>
      <c r="J14" s="31" t="s">
        <v>37</v>
      </c>
    </row>
    <row r="15" spans="1:10" ht="15.75" x14ac:dyDescent="0.25">
      <c r="A15" s="54" t="s">
        <v>3</v>
      </c>
      <c r="B15" s="55"/>
      <c r="C15" s="55"/>
      <c r="D15" s="55"/>
      <c r="E15" s="56"/>
      <c r="F15" s="30" t="s">
        <v>36</v>
      </c>
      <c r="G15" s="10">
        <f>G14+G7+G9+G11+G13</f>
        <v>1519.5</v>
      </c>
      <c r="H15" s="10">
        <f>H14+H7+H9+H11+H13</f>
        <v>850.03349999999989</v>
      </c>
      <c r="I15" s="10">
        <f>I14+I7+I9+I11+I13</f>
        <v>892.53517499999987</v>
      </c>
      <c r="J15" s="39"/>
    </row>
    <row r="16" spans="1:10" ht="30" x14ac:dyDescent="0.25">
      <c r="A16" s="57"/>
      <c r="B16" s="58"/>
      <c r="C16" s="58"/>
      <c r="D16" s="58"/>
      <c r="E16" s="59"/>
      <c r="F16" s="29" t="s">
        <v>35</v>
      </c>
      <c r="G16" s="10">
        <f>G12+G8+G10</f>
        <v>909</v>
      </c>
      <c r="H16" s="10">
        <f>H12+H8+H10</f>
        <v>957.17699999999991</v>
      </c>
      <c r="I16" s="10">
        <f>I12+I8+I10</f>
        <v>1005.0358500000001</v>
      </c>
      <c r="J16" s="40"/>
    </row>
    <row r="19" spans="2:10" ht="18.75" x14ac:dyDescent="0.3">
      <c r="B19" s="60" t="s">
        <v>34</v>
      </c>
      <c r="C19" s="60"/>
      <c r="D19" s="60"/>
      <c r="E19" s="60"/>
      <c r="F19" s="60"/>
      <c r="G19" s="60"/>
      <c r="H19" s="60"/>
      <c r="I19" s="60"/>
      <c r="J19" s="60"/>
    </row>
    <row r="22" spans="2:10" x14ac:dyDescent="0.25">
      <c r="B22" s="61" t="s">
        <v>0</v>
      </c>
      <c r="C22" s="61"/>
    </row>
  </sheetData>
  <mergeCells count="25">
    <mergeCell ref="A7:A8"/>
    <mergeCell ref="B7:B13"/>
    <mergeCell ref="C7:C8"/>
    <mergeCell ref="D7:D8"/>
    <mergeCell ref="J7:J10"/>
    <mergeCell ref="D13:D14"/>
    <mergeCell ref="A15:E16"/>
    <mergeCell ref="J15:J16"/>
    <mergeCell ref="B19:J19"/>
    <mergeCell ref="B22:C22"/>
    <mergeCell ref="A1:J1"/>
    <mergeCell ref="A3:J3"/>
    <mergeCell ref="A5:A6"/>
    <mergeCell ref="B5:B6"/>
    <mergeCell ref="C5:C6"/>
    <mergeCell ref="C9:C10"/>
    <mergeCell ref="D9:D10"/>
    <mergeCell ref="C11:C12"/>
    <mergeCell ref="D11:D12"/>
    <mergeCell ref="J11:J12"/>
    <mergeCell ref="D5:D6"/>
    <mergeCell ref="E5:E6"/>
    <mergeCell ref="F5:F6"/>
    <mergeCell ref="G5:I5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RowHeight="15" x14ac:dyDescent="0.25"/>
  <cols>
    <col min="2" max="2" width="15.5703125" customWidth="1"/>
    <col min="3" max="3" width="19.5703125" customWidth="1"/>
    <col min="4" max="4" width="12.5703125" customWidth="1"/>
    <col min="5" max="5" width="13.7109375" customWidth="1"/>
    <col min="6" max="6" width="15.7109375" customWidth="1"/>
    <col min="7" max="7" width="16.28515625" customWidth="1"/>
    <col min="8" max="8" width="12" customWidth="1"/>
    <col min="10" max="10" width="18.85546875" customWidth="1"/>
  </cols>
  <sheetData>
    <row r="1" spans="1:10" ht="15.75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x14ac:dyDescent="0.25">
      <c r="A2" s="5"/>
      <c r="B2" s="4"/>
      <c r="C2" s="7"/>
      <c r="D2" s="1"/>
      <c r="E2" s="4"/>
      <c r="F2" s="3"/>
      <c r="G2" s="2"/>
      <c r="H2" s="2"/>
      <c r="I2" s="2"/>
      <c r="J2" s="1"/>
    </row>
    <row r="3" spans="1:10" ht="15.75" x14ac:dyDescent="0.25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5.75" x14ac:dyDescent="0.25">
      <c r="A4" s="5" t="s">
        <v>31</v>
      </c>
      <c r="B4" s="4"/>
      <c r="C4" s="7"/>
      <c r="D4" s="1"/>
      <c r="E4" s="4"/>
      <c r="F4" s="3"/>
      <c r="G4" s="2"/>
      <c r="H4" s="2"/>
      <c r="I4" s="2"/>
      <c r="J4" s="1"/>
    </row>
    <row r="5" spans="1:10" x14ac:dyDescent="0.25">
      <c r="A5" s="73" t="s">
        <v>30</v>
      </c>
      <c r="B5" s="74" t="s">
        <v>29</v>
      </c>
      <c r="C5" s="51" t="s">
        <v>28</v>
      </c>
      <c r="D5" s="75" t="s">
        <v>27</v>
      </c>
      <c r="E5" s="74" t="s">
        <v>26</v>
      </c>
      <c r="F5" s="68" t="s">
        <v>25</v>
      </c>
      <c r="G5" s="69" t="s">
        <v>24</v>
      </c>
      <c r="H5" s="70"/>
      <c r="I5" s="71"/>
      <c r="J5" s="51" t="s">
        <v>23</v>
      </c>
    </row>
    <row r="6" spans="1:10" x14ac:dyDescent="0.25">
      <c r="A6" s="73"/>
      <c r="B6" s="74"/>
      <c r="C6" s="51"/>
      <c r="D6" s="75"/>
      <c r="E6" s="74"/>
      <c r="F6" s="68"/>
      <c r="G6" s="28" t="s">
        <v>22</v>
      </c>
      <c r="H6" s="28" t="s">
        <v>21</v>
      </c>
      <c r="I6" s="28" t="s">
        <v>20</v>
      </c>
      <c r="J6" s="51"/>
    </row>
    <row r="7" spans="1:10" ht="345" x14ac:dyDescent="0.25">
      <c r="A7" s="9">
        <v>1</v>
      </c>
      <c r="B7" s="25" t="s">
        <v>16</v>
      </c>
      <c r="C7" s="27" t="s">
        <v>19</v>
      </c>
      <c r="D7" s="18" t="s">
        <v>14</v>
      </c>
      <c r="E7" s="26" t="s">
        <v>18</v>
      </c>
      <c r="F7" s="16" t="s">
        <v>2</v>
      </c>
      <c r="G7" s="14">
        <v>200</v>
      </c>
      <c r="H7" s="14">
        <f>G7*1.053</f>
        <v>210.6</v>
      </c>
      <c r="I7" s="14">
        <f>H7*1.05</f>
        <v>221.13</v>
      </c>
      <c r="J7" s="13" t="s">
        <v>17</v>
      </c>
    </row>
    <row r="8" spans="1:10" ht="90" x14ac:dyDescent="0.25">
      <c r="A8" s="24">
        <v>2</v>
      </c>
      <c r="B8" s="25" t="s">
        <v>16</v>
      </c>
      <c r="C8" s="19" t="s">
        <v>15</v>
      </c>
      <c r="D8" s="18" t="s">
        <v>14</v>
      </c>
      <c r="E8" s="17" t="s">
        <v>5</v>
      </c>
      <c r="F8" s="16" t="s">
        <v>2</v>
      </c>
      <c r="G8" s="14">
        <v>7</v>
      </c>
      <c r="H8" s="14">
        <f>G8*1.053</f>
        <v>7.3709999999999996</v>
      </c>
      <c r="I8" s="14">
        <f>H8*1.05</f>
        <v>7.7395499999999995</v>
      </c>
      <c r="J8" s="13" t="s">
        <v>13</v>
      </c>
    </row>
    <row r="9" spans="1:10" ht="409.5" x14ac:dyDescent="0.25">
      <c r="A9" s="24">
        <v>3</v>
      </c>
      <c r="B9" s="20" t="s">
        <v>10</v>
      </c>
      <c r="C9" s="19" t="s">
        <v>12</v>
      </c>
      <c r="D9" s="18" t="str">
        <f>D8</f>
        <v>2022-2024</v>
      </c>
      <c r="E9" s="17" t="s">
        <v>5</v>
      </c>
      <c r="F9" s="16" t="s">
        <v>2</v>
      </c>
      <c r="G9" s="23">
        <v>1000</v>
      </c>
      <c r="H9" s="22">
        <f>G9*1.053+750</f>
        <v>1803</v>
      </c>
      <c r="I9" s="14">
        <f>H9*1.05</f>
        <v>1893.15</v>
      </c>
      <c r="J9" s="13" t="s">
        <v>11</v>
      </c>
    </row>
    <row r="10" spans="1:10" ht="60" x14ac:dyDescent="0.25">
      <c r="A10" s="9">
        <v>4</v>
      </c>
      <c r="B10" s="20" t="s">
        <v>10</v>
      </c>
      <c r="C10" s="19" t="s">
        <v>9</v>
      </c>
      <c r="D10" s="18" t="str">
        <f>D9</f>
        <v>2022-2024</v>
      </c>
      <c r="E10" s="17" t="s">
        <v>5</v>
      </c>
      <c r="F10" s="16" t="s">
        <v>2</v>
      </c>
      <c r="G10" s="21">
        <v>8</v>
      </c>
      <c r="H10" s="14">
        <f>G10*1.053</f>
        <v>8.4239999999999995</v>
      </c>
      <c r="I10" s="14">
        <f>H10*1.05</f>
        <v>8.8452000000000002</v>
      </c>
      <c r="J10" s="13" t="s">
        <v>8</v>
      </c>
    </row>
    <row r="11" spans="1:10" ht="285" x14ac:dyDescent="0.25">
      <c r="A11" s="9">
        <v>5</v>
      </c>
      <c r="B11" s="20" t="s">
        <v>7</v>
      </c>
      <c r="C11" s="19" t="s">
        <v>6</v>
      </c>
      <c r="D11" s="18" t="str">
        <f>D10</f>
        <v>2022-2024</v>
      </c>
      <c r="E11" s="17" t="s">
        <v>5</v>
      </c>
      <c r="F11" s="16" t="s">
        <v>2</v>
      </c>
      <c r="G11" s="15">
        <v>70</v>
      </c>
      <c r="H11" s="14">
        <f>G11*1.053</f>
        <v>73.709999999999994</v>
      </c>
      <c r="I11" s="14">
        <f>H11*1.05</f>
        <v>77.395499999999998</v>
      </c>
      <c r="J11" s="13" t="s">
        <v>4</v>
      </c>
    </row>
    <row r="12" spans="1:10" ht="47.25" x14ac:dyDescent="0.25">
      <c r="A12" s="72" t="s">
        <v>3</v>
      </c>
      <c r="B12" s="72"/>
      <c r="C12" s="72"/>
      <c r="D12" s="72"/>
      <c r="E12" s="72"/>
      <c r="F12" s="12" t="s">
        <v>2</v>
      </c>
      <c r="G12" s="11">
        <f>SUM(G7:G11)</f>
        <v>1285</v>
      </c>
      <c r="H12" s="10">
        <f>SUM(H7:H11)</f>
        <v>2103.105</v>
      </c>
      <c r="I12" s="10">
        <f>SUM(I7:I11)</f>
        <v>2208.2602500000003</v>
      </c>
      <c r="J12" s="9"/>
    </row>
    <row r="13" spans="1:10" ht="18.75" x14ac:dyDescent="0.3">
      <c r="A13" s="8"/>
      <c r="B13" s="60" t="s">
        <v>1</v>
      </c>
      <c r="C13" s="60"/>
      <c r="D13" s="60"/>
      <c r="E13" s="60"/>
      <c r="F13" s="60"/>
      <c r="G13" s="60"/>
      <c r="H13" s="60"/>
      <c r="I13" s="60"/>
      <c r="J13" s="60"/>
    </row>
    <row r="14" spans="1:10" ht="15.75" x14ac:dyDescent="0.25">
      <c r="A14" s="5"/>
      <c r="B14" s="4"/>
      <c r="C14" s="7"/>
      <c r="D14" s="1"/>
      <c r="E14" s="4"/>
      <c r="F14" s="3"/>
      <c r="G14" s="6"/>
      <c r="H14" s="6"/>
      <c r="I14" s="6"/>
      <c r="J14" s="1"/>
    </row>
    <row r="15" spans="1:10" ht="15.75" x14ac:dyDescent="0.25">
      <c r="A15" s="5"/>
      <c r="B15" s="61" t="s">
        <v>0</v>
      </c>
      <c r="C15" s="61"/>
      <c r="D15" s="1"/>
      <c r="E15" s="4"/>
      <c r="F15" s="3"/>
      <c r="G15" s="2"/>
      <c r="H15" s="2"/>
      <c r="I15" s="2"/>
      <c r="J15" s="1"/>
    </row>
  </sheetData>
  <mergeCells count="13">
    <mergeCell ref="B15:C15"/>
    <mergeCell ref="A1:J1"/>
    <mergeCell ref="A3:J3"/>
    <mergeCell ref="A5:A6"/>
    <mergeCell ref="B5:B6"/>
    <mergeCell ref="C5:C6"/>
    <mergeCell ref="D5:D6"/>
    <mergeCell ref="E5:E6"/>
    <mergeCell ref="F5:F6"/>
    <mergeCell ref="G5:I5"/>
    <mergeCell ref="J5:J6"/>
    <mergeCell ref="A12:E12"/>
    <mergeCell ref="B13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User4</cp:lastModifiedBy>
  <dcterms:created xsi:type="dcterms:W3CDTF">2023-10-11T07:14:34Z</dcterms:created>
  <dcterms:modified xsi:type="dcterms:W3CDTF">2023-10-12T08:58:08Z</dcterms:modified>
</cp:coreProperties>
</file>