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B0B67B3-5698-4468-85D0-DE2D784ACD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Розбивка " sheetId="4" r:id="rId1"/>
  </sheets>
  <definedNames>
    <definedName name="_xlnm.Print_Titles" localSheetId="0">'Розбивка '!$6:$8</definedName>
    <definedName name="_xlnm.Print_Area" localSheetId="0">'Розбивка '!$A$1:$N$73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8" i="4" l="1"/>
  <c r="G69" i="4" s="1"/>
  <c r="G67" i="4"/>
  <c r="G66" i="4"/>
  <c r="G62" i="4"/>
  <c r="G63" i="4"/>
  <c r="G61" i="4"/>
  <c r="G64" i="4" s="1"/>
  <c r="F61" i="4"/>
  <c r="E61" i="4" s="1"/>
  <c r="F62" i="4"/>
  <c r="E62" i="4" s="1"/>
  <c r="F63" i="4"/>
  <c r="L64" i="4"/>
  <c r="J64" i="4"/>
  <c r="H64" i="4"/>
  <c r="E63" i="4" l="1"/>
  <c r="F64" i="4"/>
  <c r="E64" i="4"/>
  <c r="G58" i="4"/>
  <c r="F58" i="4"/>
  <c r="G57" i="4"/>
  <c r="F57" i="4"/>
  <c r="G56" i="4"/>
  <c r="F56" i="4"/>
  <c r="G55" i="4"/>
  <c r="F55" i="4"/>
  <c r="G52" i="4"/>
  <c r="F52" i="4"/>
  <c r="G51" i="4"/>
  <c r="F51" i="4"/>
  <c r="G50" i="4"/>
  <c r="F50" i="4"/>
  <c r="G49" i="4"/>
  <c r="F49" i="4"/>
  <c r="G10" i="4"/>
  <c r="F10" i="4"/>
  <c r="H59" i="4"/>
  <c r="L69" i="4"/>
  <c r="H69" i="4"/>
  <c r="J69" i="4"/>
  <c r="H53" i="4"/>
  <c r="E51" i="4" l="1"/>
  <c r="E49" i="4"/>
  <c r="E50" i="4"/>
  <c r="F53" i="4"/>
  <c r="E57" i="4"/>
  <c r="E58" i="4"/>
  <c r="G53" i="4"/>
  <c r="E52" i="4"/>
  <c r="E55" i="4"/>
  <c r="E56" i="4"/>
  <c r="F59" i="4"/>
  <c r="F67" i="4"/>
  <c r="E67" i="4" s="1"/>
  <c r="F66" i="4"/>
  <c r="E66" i="4" s="1"/>
  <c r="K53" i="4"/>
  <c r="I53" i="4"/>
  <c r="M47" i="4"/>
  <c r="L47" i="4"/>
  <c r="K47" i="4"/>
  <c r="J47" i="4"/>
  <c r="I47" i="4"/>
  <c r="H47" i="4"/>
  <c r="G45" i="4"/>
  <c r="F46" i="4"/>
  <c r="M20" i="4"/>
  <c r="L20" i="4"/>
  <c r="K20" i="4"/>
  <c r="J20" i="4"/>
  <c r="I20" i="4"/>
  <c r="H20" i="4"/>
  <c r="M59" i="4"/>
  <c r="L59" i="4"/>
  <c r="K59" i="4"/>
  <c r="J59" i="4"/>
  <c r="I59" i="4"/>
  <c r="F68" i="4"/>
  <c r="E68" i="4" s="1"/>
  <c r="E69" i="4" l="1"/>
  <c r="E53" i="4"/>
  <c r="E59" i="4"/>
  <c r="G59" i="4"/>
  <c r="F69" i="4"/>
  <c r="M53" i="4"/>
  <c r="L53" i="4"/>
  <c r="J53" i="4"/>
  <c r="F29" i="4" l="1"/>
  <c r="E29" i="4" s="1"/>
  <c r="F28" i="4"/>
  <c r="E28" i="4" s="1"/>
  <c r="F27" i="4"/>
  <c r="E27" i="4" s="1"/>
  <c r="F26" i="4"/>
  <c r="E26" i="4" s="1"/>
  <c r="F25" i="4"/>
  <c r="E25" i="4" s="1"/>
  <c r="F24" i="4"/>
  <c r="E24" i="4" s="1"/>
  <c r="F11" i="4"/>
  <c r="F12" i="4"/>
  <c r="F45" i="4"/>
  <c r="F44" i="4"/>
  <c r="G46" i="4"/>
  <c r="E46" i="4" s="1"/>
  <c r="G44" i="4"/>
  <c r="F43" i="4"/>
  <c r="F42" i="4"/>
  <c r="F41" i="4"/>
  <c r="G43" i="4"/>
  <c r="G42" i="4"/>
  <c r="G41" i="4"/>
  <c r="H39" i="4"/>
  <c r="I39" i="4"/>
  <c r="J39" i="4"/>
  <c r="K39" i="4"/>
  <c r="L39" i="4"/>
  <c r="M39" i="4"/>
  <c r="F38" i="4"/>
  <c r="F39" i="4" s="1"/>
  <c r="G38" i="4"/>
  <c r="G39" i="4" s="1"/>
  <c r="H36" i="4"/>
  <c r="I36" i="4"/>
  <c r="J36" i="4"/>
  <c r="K36" i="4"/>
  <c r="L36" i="4"/>
  <c r="M36" i="4"/>
  <c r="F34" i="4"/>
  <c r="F33" i="4"/>
  <c r="G34" i="4"/>
  <c r="G33" i="4"/>
  <c r="F32" i="4"/>
  <c r="G32" i="4"/>
  <c r="H30" i="4"/>
  <c r="I30" i="4"/>
  <c r="J30" i="4"/>
  <c r="K30" i="4"/>
  <c r="L30" i="4"/>
  <c r="M30" i="4"/>
  <c r="F23" i="4"/>
  <c r="G23" i="4"/>
  <c r="F22" i="4"/>
  <c r="G22" i="4"/>
  <c r="F19" i="4"/>
  <c r="G19" i="4"/>
  <c r="F17" i="4"/>
  <c r="G17" i="4"/>
  <c r="F16" i="4"/>
  <c r="G16" i="4"/>
  <c r="F15" i="4"/>
  <c r="F20" i="4" s="1"/>
  <c r="G15" i="4"/>
  <c r="G20" i="4" s="1"/>
  <c r="H13" i="4"/>
  <c r="I13" i="4"/>
  <c r="J13" i="4"/>
  <c r="J70" i="4" s="1"/>
  <c r="K13" i="4"/>
  <c r="K70" i="4" s="1"/>
  <c r="M13" i="4"/>
  <c r="G11" i="4"/>
  <c r="G12" i="4"/>
  <c r="I70" i="4" l="1"/>
  <c r="H70" i="4"/>
  <c r="M70" i="4"/>
  <c r="G47" i="4"/>
  <c r="F13" i="4"/>
  <c r="G36" i="4"/>
  <c r="F30" i="4"/>
  <c r="G13" i="4"/>
  <c r="G70" i="4" s="1"/>
  <c r="E16" i="4"/>
  <c r="E19" i="4"/>
  <c r="E33" i="4"/>
  <c r="E15" i="4"/>
  <c r="G30" i="4"/>
  <c r="E23" i="4"/>
  <c r="F36" i="4"/>
  <c r="E34" i="4"/>
  <c r="F47" i="4"/>
  <c r="E44" i="4"/>
  <c r="E17" i="4"/>
  <c r="E45" i="4"/>
  <c r="E32" i="4"/>
  <c r="E38" i="4"/>
  <c r="E39" i="4" s="1"/>
  <c r="E22" i="4"/>
  <c r="E41" i="4"/>
  <c r="E43" i="4"/>
  <c r="E42" i="4"/>
  <c r="E10" i="4"/>
  <c r="L13" i="4"/>
  <c r="L70" i="4" s="1"/>
  <c r="E12" i="4"/>
  <c r="E11" i="4"/>
  <c r="F70" i="4" l="1"/>
  <c r="E13" i="4"/>
  <c r="E47" i="4"/>
  <c r="E20" i="4"/>
  <c r="E30" i="4"/>
  <c r="E36" i="4"/>
  <c r="E70" i="4" l="1"/>
</calcChain>
</file>

<file path=xl/sharedStrings.xml><?xml version="1.0" encoding="utf-8"?>
<sst xmlns="http://schemas.openxmlformats.org/spreadsheetml/2006/main" count="185" uniqueCount="116">
  <si>
    <t>Назва напряму діяльності (пріоритетні завдання)</t>
  </si>
  <si>
    <t>Перелік заходів Програми</t>
  </si>
  <si>
    <t>Термін виконання</t>
  </si>
  <si>
    <t>Виконавці</t>
  </si>
  <si>
    <t>Орієнтовні обсяги фінансування (тис. грн. ) бюджет Лозівської міської ОТГ</t>
  </si>
  <si>
    <t>всього</t>
  </si>
  <si>
    <t>у тому числі за роками</t>
  </si>
  <si>
    <t>Очікуваний результат</t>
  </si>
  <si>
    <t>Мистецькі школи</t>
  </si>
  <si>
    <t>Здійснення заходів щодо розвитку, модернізації та поповнення матеріально-технічної бази мистецьких шкіл</t>
  </si>
  <si>
    <t>Придбання музичних інструментів, обладнання, комп’ютерної техніки, меблів, забезпечення комп’ютерними програмами, тощо</t>
  </si>
  <si>
    <t>Управління культури Лозівської міської ради Харківської області</t>
  </si>
  <si>
    <t>Забезпечення та модернізація матеріально-технічної бази</t>
  </si>
  <si>
    <t>Проведення робіт з капітальних та поточних ремонтів закладів</t>
  </si>
  <si>
    <t>Створення належних умов навчання та праці, покращення стану приміщень, забезпечення енергозбереження</t>
  </si>
  <si>
    <t xml:space="preserve">Ресурсне забезпечення напрямків діяльності та заходи           </t>
  </si>
  <si>
    <t>Виконання вимог пожежної безпеки та охорони праці</t>
  </si>
  <si>
    <t xml:space="preserve">Розробка ПКД та встановлення системи оповіщення та пожежної сигналізації в мистецьких школах </t>
  </si>
  <si>
    <t>Приведення технічної документації та стану пожежної безпеки у відповідність до чинного законодавства</t>
  </si>
  <si>
    <t>Всього</t>
  </si>
  <si>
    <t>Міський Палац культури та сільські заклади клубного типу</t>
  </si>
  <si>
    <t xml:space="preserve">Забезпечення відновлення матеріально-технічної бази та технічного переоснащення закладу </t>
  </si>
  <si>
    <t>Придбання обладнання, меблів, комп’ютерної техніки, оновлення сценічного одягу,  взуття та реквізиту</t>
  </si>
  <si>
    <t>Придбання мобільного клубу</t>
  </si>
  <si>
    <t>Проведення робіт з реконструкції та капітальних, поточних ремонтів будівель та приміщень закладів клубного типу</t>
  </si>
  <si>
    <t>Забезпечення закладів протипожежними засобами у повному обсязі</t>
  </si>
  <si>
    <t xml:space="preserve">Забезпечення вимог пожежної безпеки та створення безпечних умов перебування відвідувачів та працівників </t>
  </si>
  <si>
    <t>Розробка ПКД та встановлення системи оповіщення та пожежної сигналізації</t>
  </si>
  <si>
    <t>Проведення ремонтних робіт приміщення музею</t>
  </si>
  <si>
    <t>  Покращення стану будівлі та приміщень для забезпечення належних умов праці та задоволення культурних потреб мешканців ОТГ</t>
  </si>
  <si>
    <t>Забезпечення відновлення матеріально-технічної бази та технічного переоснащення закладу</t>
  </si>
  <si>
    <t>-інформаційний кіоск у фойє 1 пов;</t>
  </si>
  <si>
    <t>- демонстраційний монітор;</t>
  </si>
  <si>
    <t>Бібліотечні заклади</t>
  </si>
  <si>
    <t>Поповнення бібліотечних фондів</t>
  </si>
  <si>
    <t>Придбання книг, періодичних видань.</t>
  </si>
  <si>
    <t>Вільний та необмежений  доступ до всіх видів носіїв інформації,  Інтернет, залучення широкої  читацької аудиторії</t>
  </si>
  <si>
    <t>Забезпечення відновлення матеріально - технічної бази та технічного переоснащення бібліотек</t>
  </si>
  <si>
    <t>Придбання оргтехніки, меблів</t>
  </si>
  <si>
    <t>Покращання мат. – технічного стану бібліотек. Перетворення їх на сучасні інформаційні центри з  використанням  новітніх  технологій</t>
  </si>
  <si>
    <t>Проведення ремонтних робіт приміщень бібліотек</t>
  </si>
  <si>
    <t>Покращання стану приміщень для забезпечення  належних умов  праці та  задоволення читацьких потреб</t>
  </si>
  <si>
    <t>Разом по бібліотеках:</t>
  </si>
  <si>
    <t>Разом по музеях:</t>
  </si>
  <si>
    <t>Централізована бухгалтерія Управління культури</t>
  </si>
  <si>
    <t>Матеріально-технічне забезпечення діяльності централізованої бухгалтерії</t>
  </si>
  <si>
    <t>Модернізація матеріально-технічної бази</t>
  </si>
  <si>
    <t>Створення належних умов праці, покращення якості роботи</t>
  </si>
  <si>
    <t>Разом по бухгалтерії:</t>
  </si>
  <si>
    <t>Культурно-мистецькі заходи</t>
  </si>
  <si>
    <t>Проведення загальноміських культурно-масових мистецьких заходів (відповідно до щорічного плану заходів)</t>
  </si>
  <si>
    <t>Придбання сувенірної продукції та цінних подарунків</t>
  </si>
  <si>
    <t>Участь викладачів, учнів, виконавців та колективів у навчальних та творчих заходах, конкурсах, олімпіадах, фестивалях, виставках, ярмарках</t>
  </si>
  <si>
    <t>Підтримка існуючих аматорських колективів, талановитих митців, виявлення нових самобутніх талантів та заохочення широкого кола бажаючих до аматорського мистецтва, збереження традицій та обрядів, втілення нових творчих ідей</t>
  </si>
  <si>
    <t>Вручення премій (юні обдарування, талановита молодь)</t>
  </si>
  <si>
    <t>Разом по заходах:</t>
  </si>
  <si>
    <t>Секретар міської ради                                                                                                                     Юрій Кушнір</t>
  </si>
  <si>
    <t>загальний фонд</t>
  </si>
  <si>
    <t>спеціальний фонд</t>
  </si>
  <si>
    <t>Додаток 3</t>
  </si>
  <si>
    <t>до рішення міської ради</t>
  </si>
  <si>
    <t>загальний фонд 2027</t>
  </si>
  <si>
    <t>спеціальний фонд 2027</t>
  </si>
  <si>
    <t>загальний фонд 2028</t>
  </si>
  <si>
    <t>спеціальний фонд 2028</t>
  </si>
  <si>
    <t>2026-2028</t>
  </si>
  <si>
    <t xml:space="preserve">Виконання поточних ремонтних робіт в будівлях та приміщеннях мистецьких шкіл.
Виготовлення ПКД та проведення капітальних ремонтів у будівлях мистецьких шкіл Лозівської міської територіальної громади. 
</t>
  </si>
  <si>
    <t>Покращення стану приміщень для забезпечення належних умов праці та задоволення культурних потреб мешканців ОТГ</t>
  </si>
  <si>
    <t>Всього клуби і МПК:</t>
  </si>
  <si>
    <t xml:space="preserve">Лозівський краєзнавчий музей .                               1.Встановлення мембранної покрівлі.                          2. Проведення поточних ремонтів приміщень музею.
3.Виготовлення ПКД, проведення капітального ремонту приміщення Краснопавлівської філії Лозівського краєзнавчого музею
</t>
  </si>
  <si>
    <t>1.Придбання:</t>
  </si>
  <si>
    <t>3.Облаштування нового приміщення Краснопавлівської філії Лозівського краєзнавчого музею</t>
  </si>
  <si>
    <t xml:space="preserve"> 1. Поточні ремонти приміщень бібліотек Лозівської міської територіальної громади </t>
  </si>
  <si>
    <t>2. Розробка ПКД та проведення капітальних ремонтів приміщеннь бібліотек громади</t>
  </si>
  <si>
    <t>Проведення  загальних культурно-мистецьких заходів з нагоди державних, професійних  свят та знаменних дат (за календарем)</t>
  </si>
  <si>
    <t>Забезпечення підтримки та творчого розвитку кращих культурно-мистецьких традицій, проведення творчих заходів, які вже стали традиційними та отримали визнання, втілення нових проектів та забезпечення доступу населення до культурних надбань</t>
  </si>
  <si>
    <t>Підтримка та популяризація української мови</t>
  </si>
  <si>
    <t>Сприяння функціонуванню української мови у закладах культури громади</t>
  </si>
  <si>
    <t>Проведення культурно мистецьких, культурно освітніх заходів, арт проєктів українською мовою</t>
  </si>
  <si>
    <t>Забезпечення реалізації законодавства про державну мову в мистецьких школах громади та діяльності музеїв при здійснені туристичного та екскурсійного обслуговування громадян</t>
  </si>
  <si>
    <t>Всього по Програмі 2026-2028 роки</t>
  </si>
  <si>
    <t>2. Проведення капітальних ремонтів та реконструкцій будівель закладів культури Лозівської міської територіальної громади, реконструкції будівлі міського Палацу культури у зв'язку з руйнуванням внаслідок ворожої агресії російської федерації</t>
  </si>
  <si>
    <t>1.Виготовлення ПКД щодо капітальних ремонтів та реконструкцій будівель закладів культури Лозівської міської територіальної громади.</t>
  </si>
  <si>
    <t>загальний фонд 2029</t>
  </si>
  <si>
    <t>спеціальний фонд 2029</t>
  </si>
  <si>
    <t>2027-2029</t>
  </si>
  <si>
    <t>Програми розвитку культури Лозівської міської територіальної громади на 2027-2029 роки</t>
  </si>
  <si>
    <t>Участь працівників Управління культури та структурних підрозділів у навчальних семінарах, зустрічах, конференціях з питань діяльності</t>
  </si>
  <si>
    <t>Проведення фестивалів та конкурсів, участь працівників Управління культури та структурних підрозділів у обласних, всеукраїнських, міжнародних проєктах, конкурсах, фестиваялях</t>
  </si>
  <si>
    <t>Активізація роботи розмовних клубів у бібліотечних та клубних  закладах</t>
  </si>
  <si>
    <t>Збереження та розвиток нематеріальної культурної спадщини</t>
  </si>
  <si>
    <t>Проведення моніторингу технічного стану пам'яток культурної спадщини та вжиття заходів щодо запобігання їх руйнуванню</t>
  </si>
  <si>
    <t>Підготовка та актуалізація облікової документації на об'єкти культурної спадщини відповідно до вимог чинного законодавства</t>
  </si>
  <si>
    <t>Укладання та забезпечення виконання охоронних договорів на об'єкти культурної спадщини</t>
  </si>
  <si>
    <t>Популяризація культурної спадщини громади шляхом проведення виставок, екскурсій, тематичних заходів, видання інформаційних матеріалів та створення цифрового контенту</t>
  </si>
  <si>
    <t>Виявлення, дослідження, документування та облік елементів нематеріальної культурної спадщини громади</t>
  </si>
  <si>
    <t>Підтримка діяльності носіїв нематеріальної культурної спадщини, народних майстрів, творчих колективів та фольклорних гуртів</t>
  </si>
  <si>
    <t>Організація та проведення культурно-мистецьких заходів, фестивалів, конкурсів, майстер-класів, спрямованих на збереження та популяризацію традиційної культури</t>
  </si>
  <si>
    <t>Формування електронних архівів, фото-, аудіо- та відеоматеріалів, що відображають елементи нематеріальної культурної спадщини громади</t>
  </si>
  <si>
    <t>Сприяння збереженню культурної спадщини громади.                                                       Забезпечення обліку, охорони, збереження та популяризації об'єктів культурної спадщини, розташованих на території громади.</t>
  </si>
  <si>
    <t>Сприяння збереженню та розвитку нематеріальної  культурної спадщини громади.                             Сприяння збереженню й передачі традицій, звичаїв, обрядів, фольклору, народної творчості, традиційних ремесел та інших елементів нематеріальної культурної спадщини.</t>
  </si>
  <si>
    <t>3D  принтер для оцифрування експонатів; книжковий сканер; проєктор, переносний екран на тринозі,</t>
  </si>
  <si>
    <t>Стіл з регулюванням висоти;стелажі для книг.</t>
  </si>
  <si>
    <t>Лозівський  краєзнавчий музей та Краснопавлівська філія Лозівського краєзнавчого музею</t>
  </si>
  <si>
    <t>Розроблення патріотичних екскурсійних маршрутів Лозівщиною</t>
  </si>
  <si>
    <t>Розвиток туристичної інфраструктури</t>
  </si>
  <si>
    <t>Туризм</t>
  </si>
  <si>
    <t>Створення мультимедійної продукції туристичного потенціалу Лозівщини</t>
  </si>
  <si>
    <t>Облаштування туристичних об’єктів міста Лозова  інформаційними табличками з                 QR-кодом</t>
  </si>
  <si>
    <t>Розвиток сучасної туристичної інфраструктури, покращення інформаційної доступності туристичних об'єктів</t>
  </si>
  <si>
    <t>Збереження та популяризація культурної спадщини громади, покращення стану її обліку та інформаційної доступності</t>
  </si>
  <si>
    <t>Збереження, розвиток і популяризація нематеріальної культурної спадщини громади, підтримка традиційної культури та її носіїв</t>
  </si>
  <si>
    <t>Охорона  та збереження матеріальної культурної спадщини</t>
  </si>
  <si>
    <t>Забезпечення дотримання вимог законодавства про державну мову</t>
  </si>
  <si>
    <t>від 20.08.2026 № 3467</t>
  </si>
  <si>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Ірина Василенко 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</si>
</sst>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₽&quot;_-;\-* #,##0.00\ &quot;₽&quot;_-;_-* &quot;-&quot;??\ &quot;₽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Грошовий" xfId="1" builtinId="4"/>
    <cellStyle name="Звичайний" xfId="0" builtinId="0"/>
    <cellStyle name="Обычн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6"/>
  <sheetViews>
    <sheetView tabSelected="1" view="pageBreakPreview" topLeftCell="A64" zoomScale="90" zoomScaleNormal="100" zoomScaleSheetLayoutView="90" workbookViewId="0">
      <selection activeCell="G82" sqref="G82"/>
    </sheetView>
  </sheetViews>
  <sheetFormatPr defaultColWidth="8.85546875" defaultRowHeight="12.75" x14ac:dyDescent="0.25"/>
  <cols>
    <col min="1" max="1" width="21.28515625" style="22" customWidth="1"/>
    <col min="2" max="2" width="35" style="22" customWidth="1"/>
    <col min="3" max="3" width="8.28515625" style="22" customWidth="1"/>
    <col min="4" max="4" width="18.7109375" style="22" customWidth="1"/>
    <col min="5" max="5" width="14.28515625" style="8" bestFit="1" customWidth="1"/>
    <col min="6" max="6" width="14" style="10" customWidth="1"/>
    <col min="7" max="7" width="13.140625" style="10" customWidth="1"/>
    <col min="8" max="8" width="11.85546875" style="8" customWidth="1"/>
    <col min="9" max="9" width="12.7109375" style="8" customWidth="1"/>
    <col min="10" max="10" width="14.140625" style="8" customWidth="1"/>
    <col min="11" max="11" width="13.140625" style="8" customWidth="1"/>
    <col min="12" max="12" width="13.85546875" style="8" customWidth="1"/>
    <col min="13" max="13" width="15" style="8" customWidth="1"/>
    <col min="14" max="14" width="28.7109375" style="16" customWidth="1"/>
    <col min="15" max="15" width="15.5703125" style="3" customWidth="1"/>
    <col min="16" max="16384" width="8.85546875" style="3"/>
  </cols>
  <sheetData>
    <row r="1" spans="1:15" ht="15.75" x14ac:dyDescent="0.25">
      <c r="N1" s="29" t="s">
        <v>59</v>
      </c>
    </row>
    <row r="2" spans="1:15" ht="15.75" x14ac:dyDescent="0.25">
      <c r="N2" s="29" t="s">
        <v>60</v>
      </c>
    </row>
    <row r="3" spans="1:15" ht="15.75" x14ac:dyDescent="0.25">
      <c r="N3" s="29" t="s">
        <v>114</v>
      </c>
    </row>
    <row r="4" spans="1:15" s="4" customFormat="1" ht="15" customHeight="1" x14ac:dyDescent="0.25">
      <c r="A4" s="66" t="s">
        <v>15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5" s="4" customFormat="1" ht="22.15" customHeight="1" x14ac:dyDescent="0.25">
      <c r="A5" s="66" t="s">
        <v>86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5" ht="27" customHeight="1" x14ac:dyDescent="0.25">
      <c r="A6" s="67" t="s">
        <v>0</v>
      </c>
      <c r="B6" s="67" t="s">
        <v>1</v>
      </c>
      <c r="C6" s="70" t="s">
        <v>2</v>
      </c>
      <c r="D6" s="70" t="s">
        <v>3</v>
      </c>
      <c r="E6" s="71" t="s">
        <v>5</v>
      </c>
      <c r="F6" s="74" t="s">
        <v>4</v>
      </c>
      <c r="G6" s="75"/>
      <c r="H6" s="75"/>
      <c r="I6" s="75"/>
      <c r="J6" s="75"/>
      <c r="K6" s="75"/>
      <c r="L6" s="75"/>
      <c r="M6" s="76"/>
      <c r="N6" s="70" t="s">
        <v>7</v>
      </c>
      <c r="O6" s="2"/>
    </row>
    <row r="7" spans="1:15" ht="27" customHeight="1" x14ac:dyDescent="0.25">
      <c r="A7" s="68"/>
      <c r="B7" s="68"/>
      <c r="C7" s="70"/>
      <c r="D7" s="70"/>
      <c r="E7" s="72"/>
      <c r="F7" s="86" t="s">
        <v>57</v>
      </c>
      <c r="G7" s="86" t="s">
        <v>58</v>
      </c>
      <c r="H7" s="74" t="s">
        <v>6</v>
      </c>
      <c r="I7" s="75"/>
      <c r="J7" s="75"/>
      <c r="K7" s="75"/>
      <c r="L7" s="75"/>
      <c r="M7" s="76"/>
      <c r="N7" s="70"/>
      <c r="O7" s="2"/>
    </row>
    <row r="8" spans="1:15" ht="63" customHeight="1" x14ac:dyDescent="0.25">
      <c r="A8" s="69"/>
      <c r="B8" s="69"/>
      <c r="C8" s="70"/>
      <c r="D8" s="70"/>
      <c r="E8" s="73"/>
      <c r="F8" s="87"/>
      <c r="G8" s="87"/>
      <c r="H8" s="23" t="s">
        <v>61</v>
      </c>
      <c r="I8" s="28" t="s">
        <v>62</v>
      </c>
      <c r="J8" s="23" t="s">
        <v>63</v>
      </c>
      <c r="K8" s="28" t="s">
        <v>64</v>
      </c>
      <c r="L8" s="23" t="s">
        <v>83</v>
      </c>
      <c r="M8" s="28" t="s">
        <v>84</v>
      </c>
      <c r="N8" s="70"/>
      <c r="O8" s="2"/>
    </row>
    <row r="9" spans="1:15" s="4" customFormat="1" ht="15.75" x14ac:dyDescent="0.25">
      <c r="A9" s="61" t="s">
        <v>8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3"/>
      <c r="O9" s="5"/>
    </row>
    <row r="10" spans="1:15" ht="84" customHeight="1" x14ac:dyDescent="0.25">
      <c r="A10" s="17" t="s">
        <v>9</v>
      </c>
      <c r="B10" s="50" t="s">
        <v>10</v>
      </c>
      <c r="C10" s="17" t="s">
        <v>85</v>
      </c>
      <c r="D10" s="17" t="s">
        <v>11</v>
      </c>
      <c r="E10" s="23">
        <f>F10+G10</f>
        <v>2000</v>
      </c>
      <c r="F10" s="24">
        <f>H10+J10+L10</f>
        <v>2000</v>
      </c>
      <c r="G10" s="24">
        <f>I10+K10+M10</f>
        <v>0</v>
      </c>
      <c r="H10" s="23">
        <v>500</v>
      </c>
      <c r="I10" s="23"/>
      <c r="J10" s="23">
        <v>1000</v>
      </c>
      <c r="K10" s="23"/>
      <c r="L10" s="23">
        <v>500</v>
      </c>
      <c r="M10" s="23"/>
      <c r="N10" s="11" t="s">
        <v>12</v>
      </c>
      <c r="O10" s="2"/>
    </row>
    <row r="11" spans="1:15" ht="102" x14ac:dyDescent="0.25">
      <c r="A11" s="17" t="s">
        <v>13</v>
      </c>
      <c r="B11" s="50" t="s">
        <v>66</v>
      </c>
      <c r="C11" s="17" t="s">
        <v>85</v>
      </c>
      <c r="D11" s="17" t="s">
        <v>11</v>
      </c>
      <c r="E11" s="23">
        <f t="shared" ref="E11:E12" si="0">F11+G11</f>
        <v>24000</v>
      </c>
      <c r="F11" s="24">
        <f t="shared" ref="F11:F12" si="1">H11+J11+L11</f>
        <v>24000</v>
      </c>
      <c r="G11" s="24">
        <f t="shared" ref="G11:G12" si="2">I11+K11+M11</f>
        <v>0</v>
      </c>
      <c r="H11" s="23">
        <v>1000</v>
      </c>
      <c r="I11" s="23"/>
      <c r="J11" s="23">
        <v>12000</v>
      </c>
      <c r="K11" s="23"/>
      <c r="L11" s="23">
        <v>11000</v>
      </c>
      <c r="M11" s="23"/>
      <c r="N11" s="11" t="s">
        <v>14</v>
      </c>
      <c r="O11" s="2"/>
    </row>
    <row r="12" spans="1:15" ht="67.5" customHeight="1" x14ac:dyDescent="0.25">
      <c r="A12" s="17" t="s">
        <v>16</v>
      </c>
      <c r="B12" s="50" t="s">
        <v>17</v>
      </c>
      <c r="C12" s="17" t="s">
        <v>85</v>
      </c>
      <c r="D12" s="17" t="s">
        <v>11</v>
      </c>
      <c r="E12" s="23">
        <f t="shared" si="0"/>
        <v>1000</v>
      </c>
      <c r="F12" s="24">
        <f t="shared" si="1"/>
        <v>1000</v>
      </c>
      <c r="G12" s="24">
        <f t="shared" si="2"/>
        <v>0</v>
      </c>
      <c r="H12" s="23">
        <v>200</v>
      </c>
      <c r="I12" s="23"/>
      <c r="J12" s="23">
        <v>400</v>
      </c>
      <c r="K12" s="23"/>
      <c r="L12" s="23">
        <v>400</v>
      </c>
      <c r="M12" s="23"/>
      <c r="N12" s="11" t="s">
        <v>18</v>
      </c>
      <c r="O12" s="2"/>
    </row>
    <row r="13" spans="1:15" s="6" customFormat="1" ht="19.149999999999999" customHeight="1" x14ac:dyDescent="0.25">
      <c r="A13" s="91" t="s">
        <v>19</v>
      </c>
      <c r="B13" s="92"/>
      <c r="C13" s="92"/>
      <c r="D13" s="93"/>
      <c r="E13" s="25">
        <f>SUM(E10:E12)</f>
        <v>27000</v>
      </c>
      <c r="F13" s="25">
        <f>SUM(F10:F12)</f>
        <v>27000</v>
      </c>
      <c r="G13" s="25">
        <f t="shared" ref="G13" si="3">SUM(G10:G12)</f>
        <v>0</v>
      </c>
      <c r="H13" s="25">
        <f t="shared" ref="H13" si="4">SUM(H10:H12)</f>
        <v>1700</v>
      </c>
      <c r="I13" s="25">
        <f t="shared" ref="I13" si="5">SUM(I10:I12)</f>
        <v>0</v>
      </c>
      <c r="J13" s="25">
        <f t="shared" ref="J13" si="6">SUM(J10:J12)</f>
        <v>13400</v>
      </c>
      <c r="K13" s="25">
        <f t="shared" ref="K13" si="7">SUM(K10:K12)</f>
        <v>0</v>
      </c>
      <c r="L13" s="25">
        <f t="shared" ref="L13" si="8">SUM(L10:L12)</f>
        <v>11900</v>
      </c>
      <c r="M13" s="25">
        <f t="shared" ref="M13" si="9">SUM(M10:M12)</f>
        <v>0</v>
      </c>
      <c r="N13" s="12"/>
      <c r="O13" s="1"/>
    </row>
    <row r="14" spans="1:15" s="4" customFormat="1" ht="18.600000000000001" customHeight="1" x14ac:dyDescent="0.25">
      <c r="A14" s="94" t="s">
        <v>20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6"/>
      <c r="O14" s="5"/>
    </row>
    <row r="15" spans="1:15" ht="44.45" customHeight="1" x14ac:dyDescent="0.25">
      <c r="A15" s="56" t="s">
        <v>21</v>
      </c>
      <c r="B15" s="17" t="s">
        <v>22</v>
      </c>
      <c r="C15" s="17" t="s">
        <v>85</v>
      </c>
      <c r="D15" s="56" t="s">
        <v>11</v>
      </c>
      <c r="E15" s="23">
        <f t="shared" ref="E15:E16" si="10">F15+G15</f>
        <v>1100</v>
      </c>
      <c r="F15" s="24">
        <f t="shared" ref="F15:F16" si="11">H15+J15+L15</f>
        <v>1100</v>
      </c>
      <c r="G15" s="24">
        <f t="shared" ref="G15:G16" si="12">I15+K15+M15</f>
        <v>0</v>
      </c>
      <c r="H15" s="23">
        <v>200</v>
      </c>
      <c r="I15" s="23"/>
      <c r="J15" s="23">
        <v>400</v>
      </c>
      <c r="K15" s="23"/>
      <c r="L15" s="23">
        <v>500</v>
      </c>
      <c r="M15" s="23"/>
      <c r="N15" s="97" t="s">
        <v>12</v>
      </c>
      <c r="O15" s="2"/>
    </row>
    <row r="16" spans="1:15" ht="29.45" customHeight="1" x14ac:dyDescent="0.25">
      <c r="A16" s="58"/>
      <c r="B16" s="18" t="s">
        <v>23</v>
      </c>
      <c r="C16" s="17" t="s">
        <v>85</v>
      </c>
      <c r="D16" s="58"/>
      <c r="E16" s="23">
        <f t="shared" si="10"/>
        <v>12000</v>
      </c>
      <c r="F16" s="24">
        <f t="shared" si="11"/>
        <v>12000</v>
      </c>
      <c r="G16" s="24">
        <f t="shared" si="12"/>
        <v>0</v>
      </c>
      <c r="H16" s="23"/>
      <c r="I16" s="23"/>
      <c r="J16" s="23">
        <v>12000</v>
      </c>
      <c r="K16" s="23"/>
      <c r="L16" s="23"/>
      <c r="M16" s="23"/>
      <c r="N16" s="97"/>
      <c r="O16" s="2"/>
    </row>
    <row r="17" spans="1:15" ht="60.75" customHeight="1" x14ac:dyDescent="0.25">
      <c r="A17" s="56" t="s">
        <v>24</v>
      </c>
      <c r="B17" s="37" t="s">
        <v>82</v>
      </c>
      <c r="C17" s="103" t="s">
        <v>85</v>
      </c>
      <c r="D17" s="102" t="s">
        <v>11</v>
      </c>
      <c r="E17" s="79">
        <f>F17+G17</f>
        <v>1058800</v>
      </c>
      <c r="F17" s="79">
        <f>H17+J17+L17</f>
        <v>2800</v>
      </c>
      <c r="G17" s="79">
        <f>I17+K17+M17</f>
        <v>1056000</v>
      </c>
      <c r="H17" s="79">
        <v>850</v>
      </c>
      <c r="I17" s="78">
        <v>297300</v>
      </c>
      <c r="J17" s="79">
        <v>950</v>
      </c>
      <c r="K17" s="78">
        <v>675200</v>
      </c>
      <c r="L17" s="79">
        <v>1000</v>
      </c>
      <c r="M17" s="81">
        <v>83500</v>
      </c>
      <c r="N17" s="97" t="s">
        <v>67</v>
      </c>
      <c r="O17" s="2"/>
    </row>
    <row r="18" spans="1:15" ht="99" customHeight="1" x14ac:dyDescent="0.25">
      <c r="A18" s="58"/>
      <c r="B18" s="36" t="s">
        <v>81</v>
      </c>
      <c r="C18" s="103"/>
      <c r="D18" s="102"/>
      <c r="E18" s="80"/>
      <c r="F18" s="85"/>
      <c r="G18" s="80"/>
      <c r="H18" s="80"/>
      <c r="I18" s="78"/>
      <c r="J18" s="80"/>
      <c r="K18" s="78"/>
      <c r="L18" s="80"/>
      <c r="M18" s="81"/>
      <c r="N18" s="97"/>
      <c r="O18" s="2"/>
    </row>
    <row r="19" spans="1:15" ht="60.6" customHeight="1" x14ac:dyDescent="0.25">
      <c r="A19" s="17" t="s">
        <v>16</v>
      </c>
      <c r="B19" s="17" t="s">
        <v>25</v>
      </c>
      <c r="C19" s="17" t="s">
        <v>85</v>
      </c>
      <c r="D19" s="17" t="s">
        <v>11</v>
      </c>
      <c r="E19" s="23">
        <f t="shared" ref="E19" si="13">F19+G19</f>
        <v>300</v>
      </c>
      <c r="F19" s="24">
        <f t="shared" ref="F19" si="14">H19+J19+L19</f>
        <v>300</v>
      </c>
      <c r="G19" s="24">
        <f t="shared" ref="G19" si="15">I19+K19+M19</f>
        <v>0</v>
      </c>
      <c r="H19" s="23">
        <v>100</v>
      </c>
      <c r="I19" s="23"/>
      <c r="J19" s="23">
        <v>100</v>
      </c>
      <c r="K19" s="23"/>
      <c r="L19" s="23">
        <v>100</v>
      </c>
      <c r="M19" s="23"/>
      <c r="N19" s="11" t="s">
        <v>26</v>
      </c>
      <c r="O19" s="2"/>
    </row>
    <row r="20" spans="1:15" s="6" customFormat="1" ht="29.45" customHeight="1" x14ac:dyDescent="0.25">
      <c r="A20" s="77" t="s">
        <v>68</v>
      </c>
      <c r="B20" s="64"/>
      <c r="C20" s="64"/>
      <c r="D20" s="65"/>
      <c r="E20" s="25">
        <f t="shared" ref="E20:M20" si="16">SUM(E15+E16+E17+E19)</f>
        <v>1072200</v>
      </c>
      <c r="F20" s="25">
        <f t="shared" si="16"/>
        <v>16200</v>
      </c>
      <c r="G20" s="25">
        <f t="shared" si="16"/>
        <v>1056000</v>
      </c>
      <c r="H20" s="25">
        <f t="shared" si="16"/>
        <v>1150</v>
      </c>
      <c r="I20" s="25">
        <f t="shared" si="16"/>
        <v>297300</v>
      </c>
      <c r="J20" s="25">
        <f t="shared" si="16"/>
        <v>13450</v>
      </c>
      <c r="K20" s="25">
        <f t="shared" si="16"/>
        <v>675200</v>
      </c>
      <c r="L20" s="25">
        <f t="shared" si="16"/>
        <v>1600</v>
      </c>
      <c r="M20" s="25">
        <f t="shared" si="16"/>
        <v>83500</v>
      </c>
      <c r="N20" s="12"/>
      <c r="O20" s="1"/>
    </row>
    <row r="21" spans="1:15" s="4" customFormat="1" ht="18.600000000000001" customHeight="1" x14ac:dyDescent="0.25">
      <c r="A21" s="94" t="s">
        <v>103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6"/>
      <c r="O21" s="5"/>
    </row>
    <row r="22" spans="1:15" ht="57" customHeight="1" x14ac:dyDescent="0.25">
      <c r="A22" s="17" t="s">
        <v>16</v>
      </c>
      <c r="B22" s="17" t="s">
        <v>27</v>
      </c>
      <c r="C22" s="17" t="s">
        <v>85</v>
      </c>
      <c r="D22" s="17" t="s">
        <v>11</v>
      </c>
      <c r="E22" s="23">
        <f t="shared" ref="E22:E29" si="17">F22+G22</f>
        <v>900</v>
      </c>
      <c r="F22" s="24">
        <f t="shared" ref="F22:F29" si="18">H22+J22+L22</f>
        <v>900</v>
      </c>
      <c r="G22" s="24">
        <f t="shared" ref="G22:G23" si="19">I22+K22+M22</f>
        <v>0</v>
      </c>
      <c r="H22" s="23">
        <v>300</v>
      </c>
      <c r="I22" s="23"/>
      <c r="J22" s="23">
        <v>300</v>
      </c>
      <c r="K22" s="23"/>
      <c r="L22" s="23">
        <v>300</v>
      </c>
      <c r="M22" s="23"/>
      <c r="N22" s="11" t="s">
        <v>26</v>
      </c>
      <c r="O22" s="2"/>
    </row>
    <row r="23" spans="1:15" ht="114.75" x14ac:dyDescent="0.25">
      <c r="A23" s="17" t="s">
        <v>28</v>
      </c>
      <c r="B23" s="17" t="s">
        <v>69</v>
      </c>
      <c r="C23" s="17" t="s">
        <v>85</v>
      </c>
      <c r="D23" s="17" t="s">
        <v>11</v>
      </c>
      <c r="E23" s="23">
        <f t="shared" si="17"/>
        <v>10000</v>
      </c>
      <c r="F23" s="24">
        <f t="shared" si="18"/>
        <v>10000</v>
      </c>
      <c r="G23" s="24">
        <f t="shared" si="19"/>
        <v>0</v>
      </c>
      <c r="H23" s="23">
        <v>2000</v>
      </c>
      <c r="I23" s="23"/>
      <c r="J23" s="23">
        <v>4000</v>
      </c>
      <c r="K23" s="23"/>
      <c r="L23" s="23">
        <v>4000</v>
      </c>
      <c r="M23" s="23"/>
      <c r="N23" s="11" t="s">
        <v>29</v>
      </c>
      <c r="O23" s="2"/>
    </row>
    <row r="24" spans="1:15" ht="12.75" customHeight="1" x14ac:dyDescent="0.25">
      <c r="A24" s="57" t="s">
        <v>30</v>
      </c>
      <c r="B24" s="19" t="s">
        <v>70</v>
      </c>
      <c r="C24" s="102" t="s">
        <v>85</v>
      </c>
      <c r="D24" s="102" t="s">
        <v>11</v>
      </c>
      <c r="E24" s="71">
        <f t="shared" si="17"/>
        <v>2000</v>
      </c>
      <c r="F24" s="98">
        <f t="shared" si="18"/>
        <v>2000</v>
      </c>
      <c r="G24" s="100">
        <v>0</v>
      </c>
      <c r="H24" s="72">
        <v>500</v>
      </c>
      <c r="I24" s="81"/>
      <c r="J24" s="72">
        <v>1000</v>
      </c>
      <c r="K24" s="81"/>
      <c r="L24" s="72">
        <v>500</v>
      </c>
      <c r="M24" s="81"/>
      <c r="N24" s="97" t="s">
        <v>12</v>
      </c>
      <c r="O24" s="2"/>
    </row>
    <row r="25" spans="1:15" ht="18.600000000000001" customHeight="1" x14ac:dyDescent="0.25">
      <c r="A25" s="57"/>
      <c r="B25" s="19" t="s">
        <v>31</v>
      </c>
      <c r="C25" s="102"/>
      <c r="D25" s="102"/>
      <c r="E25" s="72">
        <f t="shared" si="17"/>
        <v>0</v>
      </c>
      <c r="F25" s="100">
        <f t="shared" si="18"/>
        <v>0</v>
      </c>
      <c r="G25" s="100"/>
      <c r="H25" s="72"/>
      <c r="I25" s="81"/>
      <c r="J25" s="72"/>
      <c r="K25" s="81"/>
      <c r="L25" s="72"/>
      <c r="M25" s="81"/>
      <c r="N25" s="97"/>
      <c r="O25" s="2"/>
    </row>
    <row r="26" spans="1:15" ht="38.25" x14ac:dyDescent="0.25">
      <c r="A26" s="57"/>
      <c r="B26" s="19" t="s">
        <v>101</v>
      </c>
      <c r="C26" s="102"/>
      <c r="D26" s="102"/>
      <c r="E26" s="72">
        <f t="shared" si="17"/>
        <v>0</v>
      </c>
      <c r="F26" s="100">
        <f t="shared" si="18"/>
        <v>0</v>
      </c>
      <c r="G26" s="100"/>
      <c r="H26" s="72"/>
      <c r="I26" s="81"/>
      <c r="J26" s="72"/>
      <c r="K26" s="81"/>
      <c r="L26" s="72"/>
      <c r="M26" s="81"/>
      <c r="N26" s="97"/>
      <c r="O26" s="2"/>
    </row>
    <row r="27" spans="1:15" ht="20.25" customHeight="1" x14ac:dyDescent="0.25">
      <c r="A27" s="57"/>
      <c r="B27" s="19" t="s">
        <v>32</v>
      </c>
      <c r="C27" s="102"/>
      <c r="D27" s="102"/>
      <c r="E27" s="72">
        <f t="shared" si="17"/>
        <v>0</v>
      </c>
      <c r="F27" s="100">
        <f t="shared" si="18"/>
        <v>0</v>
      </c>
      <c r="G27" s="100"/>
      <c r="H27" s="72"/>
      <c r="I27" s="81"/>
      <c r="J27" s="72"/>
      <c r="K27" s="81"/>
      <c r="L27" s="72"/>
      <c r="M27" s="81"/>
      <c r="N27" s="97"/>
      <c r="O27" s="2"/>
    </row>
    <row r="28" spans="1:15" ht="25.5" x14ac:dyDescent="0.25">
      <c r="A28" s="57"/>
      <c r="B28" s="19" t="s">
        <v>102</v>
      </c>
      <c r="C28" s="102"/>
      <c r="D28" s="102"/>
      <c r="E28" s="72">
        <f t="shared" si="17"/>
        <v>0</v>
      </c>
      <c r="F28" s="100">
        <f t="shared" si="18"/>
        <v>0</v>
      </c>
      <c r="G28" s="100"/>
      <c r="H28" s="72"/>
      <c r="I28" s="81"/>
      <c r="J28" s="72"/>
      <c r="K28" s="81"/>
      <c r="L28" s="72"/>
      <c r="M28" s="81"/>
      <c r="N28" s="97"/>
      <c r="O28" s="2"/>
    </row>
    <row r="29" spans="1:15" ht="38.25" x14ac:dyDescent="0.25">
      <c r="A29" s="58"/>
      <c r="B29" s="19" t="s">
        <v>71</v>
      </c>
      <c r="C29" s="56"/>
      <c r="D29" s="56"/>
      <c r="E29" s="73">
        <f t="shared" si="17"/>
        <v>0</v>
      </c>
      <c r="F29" s="99">
        <f t="shared" si="18"/>
        <v>0</v>
      </c>
      <c r="G29" s="100"/>
      <c r="H29" s="73"/>
      <c r="I29" s="81"/>
      <c r="J29" s="73"/>
      <c r="K29" s="81"/>
      <c r="L29" s="73"/>
      <c r="M29" s="81"/>
      <c r="N29" s="97"/>
      <c r="O29" s="2"/>
    </row>
    <row r="30" spans="1:15" s="4" customFormat="1" ht="15.75" x14ac:dyDescent="0.2">
      <c r="A30" s="101" t="s">
        <v>43</v>
      </c>
      <c r="B30" s="101"/>
      <c r="C30" s="101"/>
      <c r="D30" s="101"/>
      <c r="E30" s="27">
        <f t="shared" ref="E30:M30" si="20">SUM(E22:E29)</f>
        <v>12900</v>
      </c>
      <c r="F30" s="25">
        <f t="shared" si="20"/>
        <v>12900</v>
      </c>
      <c r="G30" s="25">
        <f t="shared" si="20"/>
        <v>0</v>
      </c>
      <c r="H30" s="27">
        <f t="shared" si="20"/>
        <v>2800</v>
      </c>
      <c r="I30" s="27">
        <f t="shared" si="20"/>
        <v>0</v>
      </c>
      <c r="J30" s="27">
        <f t="shared" si="20"/>
        <v>5300</v>
      </c>
      <c r="K30" s="27">
        <f t="shared" si="20"/>
        <v>0</v>
      </c>
      <c r="L30" s="27">
        <f t="shared" si="20"/>
        <v>4800</v>
      </c>
      <c r="M30" s="27">
        <f t="shared" si="20"/>
        <v>0</v>
      </c>
      <c r="N30" s="13"/>
      <c r="O30" s="5"/>
    </row>
    <row r="31" spans="1:15" s="31" customFormat="1" ht="15.75" x14ac:dyDescent="0.25">
      <c r="A31" s="61" t="s">
        <v>33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3"/>
      <c r="O31" s="30"/>
    </row>
    <row r="32" spans="1:15" ht="51" x14ac:dyDescent="0.25">
      <c r="A32" s="17" t="s">
        <v>34</v>
      </c>
      <c r="B32" s="17" t="s">
        <v>35</v>
      </c>
      <c r="C32" s="17" t="s">
        <v>85</v>
      </c>
      <c r="D32" s="17" t="s">
        <v>11</v>
      </c>
      <c r="E32" s="23">
        <f t="shared" ref="E32:E33" si="21">F32+G32</f>
        <v>1200</v>
      </c>
      <c r="F32" s="24">
        <f t="shared" ref="F32:F33" si="22">H32+J32+L32</f>
        <v>1200</v>
      </c>
      <c r="G32" s="24">
        <f t="shared" ref="G32:G33" si="23">I32+K32+M32</f>
        <v>0</v>
      </c>
      <c r="H32" s="23">
        <v>300</v>
      </c>
      <c r="I32" s="23"/>
      <c r="J32" s="23">
        <v>400</v>
      </c>
      <c r="K32" s="23"/>
      <c r="L32" s="23">
        <v>500</v>
      </c>
      <c r="M32" s="23"/>
      <c r="N32" s="11" t="s">
        <v>36</v>
      </c>
      <c r="O32" s="2"/>
    </row>
    <row r="33" spans="1:15" ht="81.75" customHeight="1" x14ac:dyDescent="0.25">
      <c r="A33" s="17" t="s">
        <v>37</v>
      </c>
      <c r="B33" s="17" t="s">
        <v>38</v>
      </c>
      <c r="C33" s="17" t="s">
        <v>85</v>
      </c>
      <c r="D33" s="17" t="s">
        <v>11</v>
      </c>
      <c r="E33" s="23">
        <f t="shared" si="21"/>
        <v>900</v>
      </c>
      <c r="F33" s="24">
        <f t="shared" si="22"/>
        <v>900</v>
      </c>
      <c r="G33" s="24">
        <f t="shared" si="23"/>
        <v>0</v>
      </c>
      <c r="H33" s="23">
        <v>300</v>
      </c>
      <c r="I33" s="23"/>
      <c r="J33" s="23">
        <v>300</v>
      </c>
      <c r="K33" s="23"/>
      <c r="L33" s="23">
        <v>300</v>
      </c>
      <c r="M33" s="23"/>
      <c r="N33" s="11" t="s">
        <v>39</v>
      </c>
      <c r="O33" s="2"/>
    </row>
    <row r="34" spans="1:15" ht="46.5" customHeight="1" x14ac:dyDescent="0.25">
      <c r="A34" s="56" t="s">
        <v>40</v>
      </c>
      <c r="B34" s="17" t="s">
        <v>72</v>
      </c>
      <c r="C34" s="56" t="s">
        <v>85</v>
      </c>
      <c r="D34" s="56" t="s">
        <v>11</v>
      </c>
      <c r="E34" s="71">
        <f>F34+G34</f>
        <v>2000</v>
      </c>
      <c r="F34" s="71">
        <f>H34+J34+L34</f>
        <v>2000</v>
      </c>
      <c r="G34" s="98">
        <f>I34+K34+M34</f>
        <v>0</v>
      </c>
      <c r="H34" s="71">
        <v>500</v>
      </c>
      <c r="I34" s="71"/>
      <c r="J34" s="71">
        <v>1000</v>
      </c>
      <c r="K34" s="71"/>
      <c r="L34" s="71">
        <v>500</v>
      </c>
      <c r="M34" s="71"/>
      <c r="N34" s="88" t="s">
        <v>41</v>
      </c>
      <c r="O34" s="2"/>
    </row>
    <row r="35" spans="1:15" ht="39" customHeight="1" x14ac:dyDescent="0.25">
      <c r="A35" s="58"/>
      <c r="B35" s="17" t="s">
        <v>73</v>
      </c>
      <c r="C35" s="58"/>
      <c r="D35" s="58"/>
      <c r="E35" s="73"/>
      <c r="F35" s="87"/>
      <c r="G35" s="99"/>
      <c r="H35" s="73"/>
      <c r="I35" s="73"/>
      <c r="J35" s="73"/>
      <c r="K35" s="73"/>
      <c r="L35" s="73"/>
      <c r="M35" s="73"/>
      <c r="N35" s="90"/>
      <c r="O35" s="2"/>
    </row>
    <row r="36" spans="1:15" s="4" customFormat="1" ht="18" customHeight="1" x14ac:dyDescent="0.25">
      <c r="A36" s="77" t="s">
        <v>42</v>
      </c>
      <c r="B36" s="64"/>
      <c r="C36" s="64"/>
      <c r="D36" s="65"/>
      <c r="E36" s="25">
        <f>SUM(E32:E35)</f>
        <v>4100</v>
      </c>
      <c r="F36" s="25">
        <f t="shared" ref="F36:M36" si="24">SUM(F32:F35)</f>
        <v>4100</v>
      </c>
      <c r="G36" s="25">
        <f t="shared" si="24"/>
        <v>0</v>
      </c>
      <c r="H36" s="25">
        <f t="shared" si="24"/>
        <v>1100</v>
      </c>
      <c r="I36" s="25">
        <f t="shared" si="24"/>
        <v>0</v>
      </c>
      <c r="J36" s="25">
        <f t="shared" si="24"/>
        <v>1700</v>
      </c>
      <c r="K36" s="25">
        <f t="shared" si="24"/>
        <v>0</v>
      </c>
      <c r="L36" s="25">
        <f t="shared" si="24"/>
        <v>1300</v>
      </c>
      <c r="M36" s="25">
        <f t="shared" si="24"/>
        <v>0</v>
      </c>
      <c r="N36" s="12"/>
      <c r="O36" s="5"/>
    </row>
    <row r="37" spans="1:15" s="31" customFormat="1" ht="22.15" customHeight="1" x14ac:dyDescent="0.25">
      <c r="A37" s="61" t="s">
        <v>44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30"/>
    </row>
    <row r="38" spans="1:15" ht="51" x14ac:dyDescent="0.25">
      <c r="A38" s="17" t="s">
        <v>45</v>
      </c>
      <c r="B38" s="17" t="s">
        <v>46</v>
      </c>
      <c r="C38" s="17" t="s">
        <v>85</v>
      </c>
      <c r="D38" s="17" t="s">
        <v>11</v>
      </c>
      <c r="E38" s="23">
        <f t="shared" ref="E38" si="25">F38+G38</f>
        <v>300</v>
      </c>
      <c r="F38" s="24">
        <f t="shared" ref="F38" si="26">H38+J38+L38</f>
        <v>300</v>
      </c>
      <c r="G38" s="24">
        <f t="shared" ref="G38" si="27">I38+K38+M38</f>
        <v>0</v>
      </c>
      <c r="H38" s="23">
        <v>60</v>
      </c>
      <c r="I38" s="23"/>
      <c r="J38" s="23">
        <v>120</v>
      </c>
      <c r="K38" s="23"/>
      <c r="L38" s="23">
        <v>120</v>
      </c>
      <c r="M38" s="23"/>
      <c r="N38" s="11" t="s">
        <v>47</v>
      </c>
      <c r="O38" s="2"/>
    </row>
    <row r="39" spans="1:15" ht="20.45" customHeight="1" x14ac:dyDescent="0.25">
      <c r="A39" s="77" t="s">
        <v>48</v>
      </c>
      <c r="B39" s="64"/>
      <c r="C39" s="64"/>
      <c r="D39" s="65"/>
      <c r="E39" s="25">
        <f>SUM(E38)</f>
        <v>300</v>
      </c>
      <c r="F39" s="25">
        <f>SUM(F38)</f>
        <v>300</v>
      </c>
      <c r="G39" s="25">
        <f t="shared" ref="G39:M39" si="28">SUM(G38)</f>
        <v>0</v>
      </c>
      <c r="H39" s="25">
        <f t="shared" si="28"/>
        <v>60</v>
      </c>
      <c r="I39" s="25">
        <f t="shared" si="28"/>
        <v>0</v>
      </c>
      <c r="J39" s="25">
        <f t="shared" si="28"/>
        <v>120</v>
      </c>
      <c r="K39" s="25">
        <f t="shared" si="28"/>
        <v>0</v>
      </c>
      <c r="L39" s="25">
        <f t="shared" si="28"/>
        <v>120</v>
      </c>
      <c r="M39" s="25">
        <f t="shared" si="28"/>
        <v>0</v>
      </c>
      <c r="N39" s="11"/>
      <c r="O39" s="2"/>
    </row>
    <row r="40" spans="1:15" s="29" customFormat="1" ht="20.45" customHeight="1" x14ac:dyDescent="0.25">
      <c r="A40" s="61" t="s">
        <v>49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3"/>
      <c r="O40" s="32"/>
    </row>
    <row r="41" spans="1:15" ht="55.9" customHeight="1" x14ac:dyDescent="0.25">
      <c r="A41" s="56" t="s">
        <v>50</v>
      </c>
      <c r="B41" s="17" t="s">
        <v>74</v>
      </c>
      <c r="C41" s="17" t="s">
        <v>85</v>
      </c>
      <c r="D41" s="35" t="s">
        <v>11</v>
      </c>
      <c r="E41" s="23">
        <f t="shared" ref="E41:E45" si="29">F41+G41</f>
        <v>1800</v>
      </c>
      <c r="F41" s="24">
        <f t="shared" ref="F41:G46" si="30">H41+J41+L41</f>
        <v>1800</v>
      </c>
      <c r="G41" s="24">
        <f t="shared" si="30"/>
        <v>0</v>
      </c>
      <c r="H41" s="23">
        <v>600</v>
      </c>
      <c r="I41" s="23"/>
      <c r="J41" s="23">
        <v>600</v>
      </c>
      <c r="K41" s="23"/>
      <c r="L41" s="23">
        <v>600</v>
      </c>
      <c r="M41" s="23"/>
      <c r="N41" s="88" t="s">
        <v>75</v>
      </c>
      <c r="O41" s="2"/>
    </row>
    <row r="42" spans="1:15" ht="88.15" customHeight="1" x14ac:dyDescent="0.25">
      <c r="A42" s="57"/>
      <c r="B42" s="50" t="s">
        <v>87</v>
      </c>
      <c r="C42" s="17" t="s">
        <v>65</v>
      </c>
      <c r="D42" s="35" t="s">
        <v>11</v>
      </c>
      <c r="E42" s="23">
        <f t="shared" si="29"/>
        <v>30</v>
      </c>
      <c r="F42" s="24">
        <f t="shared" si="30"/>
        <v>30</v>
      </c>
      <c r="G42" s="24">
        <f t="shared" si="30"/>
        <v>0</v>
      </c>
      <c r="H42" s="23">
        <v>10</v>
      </c>
      <c r="I42" s="23"/>
      <c r="J42" s="23">
        <v>10</v>
      </c>
      <c r="K42" s="23"/>
      <c r="L42" s="23">
        <v>10</v>
      </c>
      <c r="M42" s="23"/>
      <c r="N42" s="89"/>
      <c r="O42" s="2"/>
    </row>
    <row r="43" spans="1:15" ht="39" customHeight="1" x14ac:dyDescent="0.25">
      <c r="A43" s="57"/>
      <c r="B43" s="50" t="s">
        <v>51</v>
      </c>
      <c r="C43" s="17" t="s">
        <v>85</v>
      </c>
      <c r="D43" s="35" t="s">
        <v>11</v>
      </c>
      <c r="E43" s="23">
        <f t="shared" si="29"/>
        <v>900</v>
      </c>
      <c r="F43" s="24">
        <f t="shared" si="30"/>
        <v>900</v>
      </c>
      <c r="G43" s="24">
        <f t="shared" si="30"/>
        <v>0</v>
      </c>
      <c r="H43" s="23">
        <v>300</v>
      </c>
      <c r="I43" s="23"/>
      <c r="J43" s="23">
        <v>300</v>
      </c>
      <c r="K43" s="23"/>
      <c r="L43" s="23">
        <v>300</v>
      </c>
      <c r="M43" s="23"/>
      <c r="N43" s="90"/>
      <c r="O43" s="2"/>
    </row>
    <row r="44" spans="1:15" ht="65.25" customHeight="1" x14ac:dyDescent="0.25">
      <c r="A44" s="57"/>
      <c r="B44" s="19" t="s">
        <v>88</v>
      </c>
      <c r="C44" s="17" t="s">
        <v>85</v>
      </c>
      <c r="D44" s="17" t="s">
        <v>11</v>
      </c>
      <c r="E44" s="23">
        <f t="shared" si="29"/>
        <v>600</v>
      </c>
      <c r="F44" s="24">
        <f t="shared" si="30"/>
        <v>600</v>
      </c>
      <c r="G44" s="24">
        <f t="shared" si="30"/>
        <v>0</v>
      </c>
      <c r="H44" s="23">
        <v>200</v>
      </c>
      <c r="I44" s="23"/>
      <c r="J44" s="23">
        <v>200</v>
      </c>
      <c r="K44" s="23"/>
      <c r="L44" s="23">
        <v>200</v>
      </c>
      <c r="M44" s="23"/>
      <c r="N44" s="88" t="s">
        <v>53</v>
      </c>
      <c r="O44" s="2"/>
    </row>
    <row r="45" spans="1:15" ht="59.25" customHeight="1" x14ac:dyDescent="0.25">
      <c r="A45" s="57"/>
      <c r="B45" s="50" t="s">
        <v>52</v>
      </c>
      <c r="C45" s="17" t="s">
        <v>85</v>
      </c>
      <c r="D45" s="17" t="s">
        <v>11</v>
      </c>
      <c r="E45" s="23">
        <f t="shared" si="29"/>
        <v>300</v>
      </c>
      <c r="F45" s="24">
        <f t="shared" si="30"/>
        <v>300</v>
      </c>
      <c r="G45" s="24">
        <f>I45+K45+M45</f>
        <v>0</v>
      </c>
      <c r="H45" s="23">
        <v>100</v>
      </c>
      <c r="I45" s="23"/>
      <c r="J45" s="23">
        <v>100</v>
      </c>
      <c r="K45" s="23"/>
      <c r="L45" s="23">
        <v>100</v>
      </c>
      <c r="M45" s="23"/>
      <c r="N45" s="89"/>
      <c r="O45" s="2"/>
    </row>
    <row r="46" spans="1:15" ht="54" customHeight="1" x14ac:dyDescent="0.25">
      <c r="A46" s="58"/>
      <c r="B46" s="50" t="s">
        <v>54</v>
      </c>
      <c r="C46" s="17" t="s">
        <v>85</v>
      </c>
      <c r="D46" s="17" t="s">
        <v>11</v>
      </c>
      <c r="E46" s="23">
        <f>F46+G46</f>
        <v>300</v>
      </c>
      <c r="F46" s="24">
        <f>H46+J46+L46</f>
        <v>300</v>
      </c>
      <c r="G46" s="24">
        <f t="shared" si="30"/>
        <v>0</v>
      </c>
      <c r="H46" s="23">
        <v>100</v>
      </c>
      <c r="I46" s="23"/>
      <c r="J46" s="23">
        <v>100</v>
      </c>
      <c r="K46" s="23"/>
      <c r="L46" s="23">
        <v>100</v>
      </c>
      <c r="M46" s="23"/>
      <c r="N46" s="90"/>
      <c r="O46" s="2"/>
    </row>
    <row r="47" spans="1:15" ht="20.45" customHeight="1" x14ac:dyDescent="0.25">
      <c r="A47" s="77" t="s">
        <v>55</v>
      </c>
      <c r="B47" s="64"/>
      <c r="C47" s="64"/>
      <c r="D47" s="65"/>
      <c r="E47" s="25">
        <f>SUM(E41:E46)</f>
        <v>3930</v>
      </c>
      <c r="F47" s="26">
        <f t="shared" ref="F47" si="31">SUM(F41:F46)</f>
        <v>3930</v>
      </c>
      <c r="G47" s="26">
        <f t="shared" ref="G47:M47" si="32">SUM(G41:G46)</f>
        <v>0</v>
      </c>
      <c r="H47" s="26">
        <f t="shared" si="32"/>
        <v>1310</v>
      </c>
      <c r="I47" s="26">
        <f t="shared" si="32"/>
        <v>0</v>
      </c>
      <c r="J47" s="26">
        <f t="shared" si="32"/>
        <v>1310</v>
      </c>
      <c r="K47" s="26">
        <f t="shared" si="32"/>
        <v>0</v>
      </c>
      <c r="L47" s="26">
        <f t="shared" si="32"/>
        <v>1310</v>
      </c>
      <c r="M47" s="26">
        <f t="shared" si="32"/>
        <v>0</v>
      </c>
      <c r="N47" s="11"/>
      <c r="O47" s="2"/>
    </row>
    <row r="48" spans="1:15" ht="20.45" customHeight="1" x14ac:dyDescent="0.25">
      <c r="A48" s="61" t="s">
        <v>112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3"/>
      <c r="O48" s="2"/>
    </row>
    <row r="49" spans="1:15" ht="51" customHeight="1" x14ac:dyDescent="0.25">
      <c r="A49" s="56" t="s">
        <v>99</v>
      </c>
      <c r="B49" s="50" t="s">
        <v>91</v>
      </c>
      <c r="C49" s="50" t="s">
        <v>85</v>
      </c>
      <c r="D49" s="39" t="s">
        <v>11</v>
      </c>
      <c r="E49" s="45">
        <f t="shared" ref="E49:E52" si="33">F49+G49</f>
        <v>30</v>
      </c>
      <c r="F49" s="24">
        <f t="shared" ref="F49:F52" si="34">H49+J49+L49</f>
        <v>30</v>
      </c>
      <c r="G49" s="42">
        <f t="shared" ref="G49:G52" si="35">I49+K49+M49</f>
        <v>0</v>
      </c>
      <c r="H49" s="42">
        <v>10</v>
      </c>
      <c r="I49" s="42"/>
      <c r="J49" s="42">
        <v>10</v>
      </c>
      <c r="K49" s="42"/>
      <c r="L49" s="42">
        <v>10</v>
      </c>
      <c r="M49" s="42"/>
      <c r="N49" s="57" t="s">
        <v>110</v>
      </c>
      <c r="O49" s="2"/>
    </row>
    <row r="50" spans="1:15" ht="51" x14ac:dyDescent="0.25">
      <c r="A50" s="57"/>
      <c r="B50" s="50" t="s">
        <v>92</v>
      </c>
      <c r="C50" s="39" t="s">
        <v>85</v>
      </c>
      <c r="D50" s="39" t="s">
        <v>11</v>
      </c>
      <c r="E50" s="45">
        <f t="shared" si="33"/>
        <v>19</v>
      </c>
      <c r="F50" s="24">
        <f t="shared" si="34"/>
        <v>19</v>
      </c>
      <c r="G50" s="42">
        <f t="shared" si="35"/>
        <v>0</v>
      </c>
      <c r="H50" s="42">
        <v>5</v>
      </c>
      <c r="I50" s="42"/>
      <c r="J50" s="42">
        <v>7</v>
      </c>
      <c r="K50" s="42"/>
      <c r="L50" s="42">
        <v>7</v>
      </c>
      <c r="M50" s="42"/>
      <c r="N50" s="57"/>
      <c r="O50" s="2"/>
    </row>
    <row r="51" spans="1:15" ht="51" x14ac:dyDescent="0.25">
      <c r="A51" s="57"/>
      <c r="B51" s="50" t="s">
        <v>93</v>
      </c>
      <c r="C51" s="39" t="s">
        <v>85</v>
      </c>
      <c r="D51" s="39" t="s">
        <v>11</v>
      </c>
      <c r="E51" s="45">
        <f t="shared" si="33"/>
        <v>10</v>
      </c>
      <c r="F51" s="24">
        <f t="shared" si="34"/>
        <v>10</v>
      </c>
      <c r="G51" s="42">
        <f t="shared" si="35"/>
        <v>0</v>
      </c>
      <c r="H51" s="42">
        <v>0</v>
      </c>
      <c r="I51" s="42"/>
      <c r="J51" s="42">
        <v>0</v>
      </c>
      <c r="K51" s="42"/>
      <c r="L51" s="42">
        <v>10</v>
      </c>
      <c r="M51" s="42"/>
      <c r="N51" s="57"/>
      <c r="O51" s="2"/>
    </row>
    <row r="52" spans="1:15" ht="69.75" customHeight="1" x14ac:dyDescent="0.25">
      <c r="A52" s="58"/>
      <c r="B52" s="50" t="s">
        <v>94</v>
      </c>
      <c r="C52" s="39" t="s">
        <v>85</v>
      </c>
      <c r="D52" s="39" t="s">
        <v>11</v>
      </c>
      <c r="E52" s="45">
        <f t="shared" si="33"/>
        <v>60</v>
      </c>
      <c r="F52" s="24">
        <f t="shared" si="34"/>
        <v>60</v>
      </c>
      <c r="G52" s="42">
        <f t="shared" si="35"/>
        <v>0</v>
      </c>
      <c r="H52" s="42">
        <v>10</v>
      </c>
      <c r="I52" s="42"/>
      <c r="J52" s="42">
        <v>20</v>
      </c>
      <c r="K52" s="42"/>
      <c r="L52" s="42">
        <v>30</v>
      </c>
      <c r="M52" s="42"/>
      <c r="N52" s="58"/>
      <c r="O52" s="2"/>
    </row>
    <row r="53" spans="1:15" ht="20.45" customHeight="1" x14ac:dyDescent="0.25">
      <c r="A53" s="38"/>
      <c r="B53" s="64"/>
      <c r="C53" s="64"/>
      <c r="D53" s="65"/>
      <c r="E53" s="25">
        <f t="shared" ref="E53:M53" si="36">SUM(E49:E52)</f>
        <v>119</v>
      </c>
      <c r="F53" s="25">
        <f t="shared" si="36"/>
        <v>119</v>
      </c>
      <c r="G53" s="25">
        <f t="shared" si="36"/>
        <v>0</v>
      </c>
      <c r="H53" s="25">
        <f t="shared" si="36"/>
        <v>25</v>
      </c>
      <c r="I53" s="25">
        <f t="shared" si="36"/>
        <v>0</v>
      </c>
      <c r="J53" s="25">
        <f t="shared" si="36"/>
        <v>37</v>
      </c>
      <c r="K53" s="25">
        <f t="shared" si="36"/>
        <v>0</v>
      </c>
      <c r="L53" s="25">
        <f t="shared" si="36"/>
        <v>57</v>
      </c>
      <c r="M53" s="25">
        <f t="shared" si="36"/>
        <v>0</v>
      </c>
      <c r="N53" s="40"/>
      <c r="O53" s="2"/>
    </row>
    <row r="54" spans="1:15" ht="20.45" customHeight="1" x14ac:dyDescent="0.25">
      <c r="A54" s="61" t="s">
        <v>90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3"/>
      <c r="O54" s="2"/>
    </row>
    <row r="55" spans="1:15" ht="51" customHeight="1" x14ac:dyDescent="0.25">
      <c r="A55" s="56" t="s">
        <v>100</v>
      </c>
      <c r="B55" s="44" t="s">
        <v>95</v>
      </c>
      <c r="C55" s="44" t="s">
        <v>85</v>
      </c>
      <c r="D55" s="44" t="s">
        <v>11</v>
      </c>
      <c r="E55" s="45">
        <f t="shared" ref="E55:E58" si="37">F55+G55</f>
        <v>30</v>
      </c>
      <c r="F55" s="24">
        <f t="shared" ref="F55:F58" si="38">H55+J55+L55</f>
        <v>30</v>
      </c>
      <c r="G55" s="42">
        <f t="shared" ref="G55:G58" si="39">I55+K55+M55</f>
        <v>0</v>
      </c>
      <c r="H55" s="47">
        <v>10</v>
      </c>
      <c r="I55" s="47"/>
      <c r="J55" s="47">
        <v>10</v>
      </c>
      <c r="K55" s="47"/>
      <c r="L55" s="47">
        <v>10</v>
      </c>
      <c r="M55" s="26"/>
      <c r="N55" s="56" t="s">
        <v>111</v>
      </c>
      <c r="O55" s="2"/>
    </row>
    <row r="56" spans="1:15" ht="57" customHeight="1" x14ac:dyDescent="0.25">
      <c r="A56" s="57"/>
      <c r="B56" s="44" t="s">
        <v>96</v>
      </c>
      <c r="C56" s="44" t="s">
        <v>85</v>
      </c>
      <c r="D56" s="44" t="s">
        <v>11</v>
      </c>
      <c r="E56" s="45">
        <f t="shared" si="37"/>
        <v>60</v>
      </c>
      <c r="F56" s="24">
        <f t="shared" si="38"/>
        <v>60</v>
      </c>
      <c r="G56" s="42">
        <f t="shared" si="39"/>
        <v>0</v>
      </c>
      <c r="H56" s="47">
        <v>20</v>
      </c>
      <c r="I56" s="47"/>
      <c r="J56" s="47">
        <v>20</v>
      </c>
      <c r="K56" s="47"/>
      <c r="L56" s="47">
        <v>20</v>
      </c>
      <c r="M56" s="26"/>
      <c r="N56" s="57"/>
      <c r="O56" s="2"/>
    </row>
    <row r="57" spans="1:15" ht="69.75" customHeight="1" x14ac:dyDescent="0.25">
      <c r="A57" s="57"/>
      <c r="B57" s="44" t="s">
        <v>97</v>
      </c>
      <c r="C57" s="44" t="s">
        <v>85</v>
      </c>
      <c r="D57" s="44" t="s">
        <v>11</v>
      </c>
      <c r="E57" s="45">
        <f t="shared" si="37"/>
        <v>90</v>
      </c>
      <c r="F57" s="24">
        <f t="shared" si="38"/>
        <v>90</v>
      </c>
      <c r="G57" s="42">
        <f t="shared" si="39"/>
        <v>0</v>
      </c>
      <c r="H57" s="47">
        <v>30</v>
      </c>
      <c r="I57" s="47"/>
      <c r="J57" s="47">
        <v>30</v>
      </c>
      <c r="K57" s="47"/>
      <c r="L57" s="47">
        <v>30</v>
      </c>
      <c r="M57" s="26"/>
      <c r="N57" s="57"/>
      <c r="O57" s="2"/>
    </row>
    <row r="58" spans="1:15" ht="60" customHeight="1" x14ac:dyDescent="0.25">
      <c r="A58" s="58"/>
      <c r="B58" s="44" t="s">
        <v>98</v>
      </c>
      <c r="C58" s="44" t="s">
        <v>85</v>
      </c>
      <c r="D58" s="44" t="s">
        <v>11</v>
      </c>
      <c r="E58" s="45">
        <f t="shared" si="37"/>
        <v>100</v>
      </c>
      <c r="F58" s="24">
        <f t="shared" si="38"/>
        <v>100</v>
      </c>
      <c r="G58" s="42">
        <f t="shared" si="39"/>
        <v>0</v>
      </c>
      <c r="H58" s="47">
        <v>30</v>
      </c>
      <c r="I58" s="47"/>
      <c r="J58" s="47">
        <v>30</v>
      </c>
      <c r="K58" s="47"/>
      <c r="L58" s="47">
        <v>40</v>
      </c>
      <c r="M58" s="26"/>
      <c r="N58" s="58"/>
      <c r="O58" s="2"/>
    </row>
    <row r="59" spans="1:15" ht="20.45" customHeight="1" x14ac:dyDescent="0.25">
      <c r="A59" s="41"/>
      <c r="B59" s="64"/>
      <c r="C59" s="64"/>
      <c r="D59" s="65"/>
      <c r="E59" s="25">
        <f t="shared" ref="E59:M59" si="40">SUM(E55:E58)</f>
        <v>280</v>
      </c>
      <c r="F59" s="25">
        <f t="shared" si="40"/>
        <v>280</v>
      </c>
      <c r="G59" s="25">
        <f t="shared" si="40"/>
        <v>0</v>
      </c>
      <c r="H59" s="25">
        <f t="shared" si="40"/>
        <v>90</v>
      </c>
      <c r="I59" s="25">
        <f t="shared" si="40"/>
        <v>0</v>
      </c>
      <c r="J59" s="25">
        <f t="shared" si="40"/>
        <v>90</v>
      </c>
      <c r="K59" s="25">
        <f t="shared" si="40"/>
        <v>0</v>
      </c>
      <c r="L59" s="25">
        <f t="shared" si="40"/>
        <v>100</v>
      </c>
      <c r="M59" s="25">
        <f t="shared" si="40"/>
        <v>0</v>
      </c>
      <c r="N59" s="43"/>
      <c r="O59" s="2"/>
    </row>
    <row r="60" spans="1:15" ht="20.45" customHeight="1" x14ac:dyDescent="0.25">
      <c r="A60" s="61" t="s">
        <v>106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3"/>
      <c r="O60" s="2"/>
    </row>
    <row r="61" spans="1:15" ht="51" x14ac:dyDescent="0.25">
      <c r="A61" s="56" t="s">
        <v>105</v>
      </c>
      <c r="B61" s="50" t="s">
        <v>107</v>
      </c>
      <c r="C61" s="50" t="s">
        <v>85</v>
      </c>
      <c r="D61" s="50" t="s">
        <v>11</v>
      </c>
      <c r="E61" s="51">
        <f>F61+G61</f>
        <v>30</v>
      </c>
      <c r="F61" s="24">
        <f>H61+J61+L61</f>
        <v>30</v>
      </c>
      <c r="G61" s="47">
        <f t="shared" ref="G61:G63" si="41">I61+K61+M61</f>
        <v>0</v>
      </c>
      <c r="H61" s="47">
        <v>10</v>
      </c>
      <c r="I61" s="47"/>
      <c r="J61" s="47">
        <v>10</v>
      </c>
      <c r="K61" s="47"/>
      <c r="L61" s="47">
        <v>10</v>
      </c>
      <c r="M61" s="26"/>
      <c r="N61" s="56" t="s">
        <v>109</v>
      </c>
      <c r="O61" s="2"/>
    </row>
    <row r="62" spans="1:15" ht="51" x14ac:dyDescent="0.25">
      <c r="A62" s="57"/>
      <c r="B62" s="50" t="s">
        <v>104</v>
      </c>
      <c r="C62" s="50" t="s">
        <v>85</v>
      </c>
      <c r="D62" s="50" t="s">
        <v>11</v>
      </c>
      <c r="E62" s="51">
        <f>F62+G62</f>
        <v>30</v>
      </c>
      <c r="F62" s="24">
        <f>H62+J62+L62</f>
        <v>30</v>
      </c>
      <c r="G62" s="47">
        <f t="shared" si="41"/>
        <v>0</v>
      </c>
      <c r="H62" s="47">
        <v>0</v>
      </c>
      <c r="I62" s="47"/>
      <c r="J62" s="47">
        <v>15</v>
      </c>
      <c r="K62" s="47"/>
      <c r="L62" s="47">
        <v>15</v>
      </c>
      <c r="M62" s="26"/>
      <c r="N62" s="57"/>
      <c r="O62" s="2"/>
    </row>
    <row r="63" spans="1:15" ht="57.75" customHeight="1" x14ac:dyDescent="0.25">
      <c r="A63" s="58"/>
      <c r="B63" s="50" t="s">
        <v>108</v>
      </c>
      <c r="C63" s="50" t="s">
        <v>85</v>
      </c>
      <c r="D63" s="50" t="s">
        <v>11</v>
      </c>
      <c r="E63" s="51">
        <f>F63+G63</f>
        <v>15</v>
      </c>
      <c r="F63" s="24">
        <f>H63+J63+L63</f>
        <v>15</v>
      </c>
      <c r="G63" s="47">
        <f t="shared" si="41"/>
        <v>0</v>
      </c>
      <c r="H63" s="47">
        <v>0</v>
      </c>
      <c r="I63" s="47"/>
      <c r="J63" s="47">
        <v>5</v>
      </c>
      <c r="K63" s="47"/>
      <c r="L63" s="47">
        <v>10</v>
      </c>
      <c r="M63" s="26"/>
      <c r="N63" s="58"/>
      <c r="O63" s="2"/>
    </row>
    <row r="64" spans="1:15" ht="20.45" customHeight="1" x14ac:dyDescent="0.25">
      <c r="A64" s="46"/>
      <c r="B64" s="64"/>
      <c r="C64" s="64"/>
      <c r="D64" s="65"/>
      <c r="E64" s="25">
        <f>SUM(E61:E63)</f>
        <v>75</v>
      </c>
      <c r="F64" s="25">
        <f>SUM(F61:F63)</f>
        <v>75</v>
      </c>
      <c r="G64" s="25">
        <f>SUM(G61:G63)</f>
        <v>0</v>
      </c>
      <c r="H64" s="25">
        <f>SUM(H61:H63)</f>
        <v>10</v>
      </c>
      <c r="I64" s="25"/>
      <c r="J64" s="25">
        <f>SUM(J61:J63)</f>
        <v>30</v>
      </c>
      <c r="K64" s="25"/>
      <c r="L64" s="25">
        <f>SUM(L61:L63)</f>
        <v>35</v>
      </c>
      <c r="M64" s="26"/>
      <c r="N64" s="52"/>
      <c r="O64" s="2"/>
    </row>
    <row r="65" spans="1:15" ht="20.45" customHeight="1" x14ac:dyDescent="0.25">
      <c r="A65" s="61" t="s">
        <v>76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3"/>
      <c r="O65" s="2"/>
    </row>
    <row r="66" spans="1:15" ht="56.25" customHeight="1" x14ac:dyDescent="0.25">
      <c r="A66" s="56" t="s">
        <v>77</v>
      </c>
      <c r="B66" s="17" t="s">
        <v>89</v>
      </c>
      <c r="C66" s="17" t="s">
        <v>85</v>
      </c>
      <c r="D66" s="17" t="s">
        <v>11</v>
      </c>
      <c r="E66" s="34">
        <f>F66+G66</f>
        <v>30</v>
      </c>
      <c r="F66" s="24">
        <f>H66+J66+L66</f>
        <v>30</v>
      </c>
      <c r="G66" s="47">
        <f t="shared" ref="G66:G68" si="42">I66+K66+M66</f>
        <v>0</v>
      </c>
      <c r="H66" s="47">
        <v>5</v>
      </c>
      <c r="I66" s="47"/>
      <c r="J66" s="47">
        <v>10</v>
      </c>
      <c r="K66" s="47"/>
      <c r="L66" s="47">
        <v>15</v>
      </c>
      <c r="M66" s="26"/>
      <c r="N66" s="56" t="s">
        <v>113</v>
      </c>
      <c r="O66" s="2"/>
    </row>
    <row r="67" spans="1:15" ht="60" customHeight="1" x14ac:dyDescent="0.25">
      <c r="A67" s="57"/>
      <c r="B67" s="17" t="s">
        <v>78</v>
      </c>
      <c r="C67" s="17" t="s">
        <v>85</v>
      </c>
      <c r="D67" s="17" t="s">
        <v>11</v>
      </c>
      <c r="E67" s="34">
        <f t="shared" ref="E67:E68" si="43">F67+G67</f>
        <v>30</v>
      </c>
      <c r="F67" s="24">
        <f>H67+J67+L67</f>
        <v>30</v>
      </c>
      <c r="G67" s="47">
        <f t="shared" si="42"/>
        <v>0</v>
      </c>
      <c r="H67" s="47">
        <v>15</v>
      </c>
      <c r="I67" s="47"/>
      <c r="J67" s="47">
        <v>5</v>
      </c>
      <c r="K67" s="47"/>
      <c r="L67" s="47">
        <v>10</v>
      </c>
      <c r="M67" s="26"/>
      <c r="N67" s="57"/>
      <c r="O67" s="2"/>
    </row>
    <row r="68" spans="1:15" ht="78.75" customHeight="1" x14ac:dyDescent="0.25">
      <c r="A68" s="58"/>
      <c r="B68" s="50" t="s">
        <v>79</v>
      </c>
      <c r="C68" s="17" t="s">
        <v>85</v>
      </c>
      <c r="D68" s="17" t="s">
        <v>11</v>
      </c>
      <c r="E68" s="34">
        <f t="shared" si="43"/>
        <v>45</v>
      </c>
      <c r="F68" s="24">
        <f t="shared" ref="F68" si="44">H68+J68+L68</f>
        <v>45</v>
      </c>
      <c r="G68" s="47">
        <f t="shared" si="42"/>
        <v>0</v>
      </c>
      <c r="H68" s="47">
        <v>15</v>
      </c>
      <c r="I68" s="47"/>
      <c r="J68" s="47">
        <v>15</v>
      </c>
      <c r="K68" s="47"/>
      <c r="L68" s="47">
        <v>15</v>
      </c>
      <c r="M68" s="26"/>
      <c r="N68" s="58"/>
      <c r="O68" s="2"/>
    </row>
    <row r="69" spans="1:15" ht="20.45" customHeight="1" x14ac:dyDescent="0.25">
      <c r="A69" s="33"/>
      <c r="B69" s="64"/>
      <c r="C69" s="64"/>
      <c r="D69" s="65"/>
      <c r="E69" s="25">
        <f>SUM(E66:E68)</f>
        <v>105</v>
      </c>
      <c r="F69" s="25">
        <f>SUM(F66:F68)</f>
        <v>105</v>
      </c>
      <c r="G69" s="25">
        <f>SUM(G66:G68)</f>
        <v>0</v>
      </c>
      <c r="H69" s="25">
        <f>SUM(H66:H68)</f>
        <v>35</v>
      </c>
      <c r="I69" s="25"/>
      <c r="J69" s="25">
        <f>SUM(J66:J68)</f>
        <v>30</v>
      </c>
      <c r="K69" s="25"/>
      <c r="L69" s="25">
        <f>SUM(L66:L68)</f>
        <v>40</v>
      </c>
      <c r="M69" s="26"/>
      <c r="N69" s="11"/>
      <c r="O69" s="2"/>
    </row>
    <row r="70" spans="1:15" ht="23.45" customHeight="1" x14ac:dyDescent="0.25">
      <c r="A70" s="82" t="s">
        <v>80</v>
      </c>
      <c r="B70" s="83"/>
      <c r="C70" s="83"/>
      <c r="D70" s="84"/>
      <c r="E70" s="25">
        <f t="shared" ref="E70:M70" si="45">E13+E20+E30+E36+E39+E47+E53+E59+E64+E69</f>
        <v>1121009</v>
      </c>
      <c r="F70" s="25">
        <f t="shared" si="45"/>
        <v>65009</v>
      </c>
      <c r="G70" s="25">
        <f t="shared" si="45"/>
        <v>1056000</v>
      </c>
      <c r="H70" s="54">
        <f t="shared" si="45"/>
        <v>8280</v>
      </c>
      <c r="I70" s="54">
        <f t="shared" si="45"/>
        <v>297300</v>
      </c>
      <c r="J70" s="54">
        <f t="shared" si="45"/>
        <v>35467</v>
      </c>
      <c r="K70" s="54">
        <f t="shared" si="45"/>
        <v>675200</v>
      </c>
      <c r="L70" s="54">
        <f t="shared" si="45"/>
        <v>21262</v>
      </c>
      <c r="M70" s="25">
        <f t="shared" si="45"/>
        <v>83500</v>
      </c>
      <c r="N70" s="11"/>
      <c r="O70" s="2"/>
    </row>
    <row r="71" spans="1:15" ht="23.45" customHeight="1" x14ac:dyDescent="0.25">
      <c r="A71" s="59" t="s">
        <v>56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2"/>
    </row>
    <row r="72" spans="1:15" s="10" customFormat="1" ht="17.25" customHeight="1" x14ac:dyDescent="0.25">
      <c r="A72" s="20"/>
      <c r="B72" s="20"/>
      <c r="C72" s="20"/>
      <c r="D72" s="20"/>
      <c r="E72" s="7"/>
      <c r="F72" s="9"/>
      <c r="G72" s="9"/>
      <c r="H72" s="7"/>
      <c r="I72" s="7"/>
      <c r="J72" s="7"/>
      <c r="K72" s="7"/>
      <c r="L72" s="7"/>
      <c r="M72" s="7"/>
      <c r="N72" s="14"/>
      <c r="O72" s="9"/>
    </row>
    <row r="73" spans="1:15" s="10" customFormat="1" ht="16.899999999999999" customHeight="1" x14ac:dyDescent="0.25">
      <c r="A73" s="59" t="s">
        <v>115</v>
      </c>
      <c r="B73" s="59"/>
      <c r="C73" s="59"/>
      <c r="D73" s="59"/>
      <c r="E73" s="59"/>
      <c r="F73" s="53"/>
      <c r="G73" s="53"/>
      <c r="H73" s="53"/>
      <c r="I73" s="53"/>
      <c r="J73" s="53"/>
      <c r="K73" s="53"/>
      <c r="L73" s="53"/>
      <c r="M73" s="53"/>
      <c r="N73" s="53"/>
      <c r="O73" s="9"/>
    </row>
    <row r="74" spans="1:15" s="10" customFormat="1" ht="16.899999999999999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9"/>
    </row>
    <row r="75" spans="1:15" s="10" customFormat="1" ht="18.75" customHeight="1" x14ac:dyDescent="0.25">
      <c r="A75" s="48"/>
      <c r="B75" s="55"/>
      <c r="C75" s="53"/>
      <c r="D75" s="53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53"/>
    </row>
    <row r="76" spans="1:15" s="10" customFormat="1" x14ac:dyDescent="0.25">
      <c r="A76" s="21"/>
      <c r="B76" s="21"/>
      <c r="C76" s="21"/>
      <c r="D76" s="21"/>
      <c r="E76" s="8"/>
      <c r="H76" s="8"/>
      <c r="I76" s="8"/>
      <c r="J76" s="8"/>
      <c r="K76" s="8"/>
      <c r="L76" s="8"/>
      <c r="M76" s="8"/>
      <c r="N76" s="15"/>
    </row>
    <row r="77" spans="1:15" s="10" customFormat="1" x14ac:dyDescent="0.25">
      <c r="A77" s="21"/>
      <c r="B77" s="21"/>
      <c r="C77" s="21"/>
      <c r="D77" s="21"/>
      <c r="E77" s="8"/>
      <c r="H77" s="8"/>
      <c r="I77" s="8"/>
      <c r="J77" s="8"/>
      <c r="K77" s="8"/>
      <c r="L77" s="8"/>
      <c r="M77" s="8"/>
      <c r="N77" s="15"/>
    </row>
    <row r="78" spans="1:15" s="10" customFormat="1" x14ac:dyDescent="0.25">
      <c r="A78" s="21"/>
      <c r="B78" s="21"/>
      <c r="C78" s="21"/>
      <c r="D78" s="21"/>
      <c r="E78" s="8"/>
      <c r="H78" s="8"/>
      <c r="I78" s="8"/>
      <c r="J78" s="8"/>
      <c r="K78" s="8"/>
      <c r="L78" s="8"/>
      <c r="M78" s="8"/>
      <c r="N78" s="15"/>
    </row>
    <row r="79" spans="1:15" s="10" customFormat="1" x14ac:dyDescent="0.25">
      <c r="A79" s="21"/>
      <c r="B79" s="21"/>
      <c r="C79" s="21"/>
      <c r="D79" s="21"/>
      <c r="E79" s="8"/>
      <c r="H79" s="8"/>
      <c r="I79" s="8"/>
      <c r="J79" s="8"/>
      <c r="K79" s="8"/>
      <c r="L79" s="8"/>
      <c r="M79" s="8"/>
      <c r="N79" s="15"/>
    </row>
    <row r="80" spans="1:15" s="10" customFormat="1" x14ac:dyDescent="0.25">
      <c r="A80" s="21"/>
      <c r="B80" s="21"/>
      <c r="C80" s="21"/>
      <c r="D80" s="21"/>
      <c r="E80" s="8"/>
      <c r="H80" s="8"/>
      <c r="I80" s="8"/>
      <c r="J80" s="8"/>
      <c r="K80" s="8"/>
      <c r="L80" s="8"/>
      <c r="M80" s="8"/>
      <c r="N80" s="15"/>
    </row>
    <row r="81" spans="1:14" s="10" customFormat="1" x14ac:dyDescent="0.25">
      <c r="A81" s="21"/>
      <c r="B81" s="21"/>
      <c r="C81" s="21"/>
      <c r="D81" s="21"/>
      <c r="E81" s="8"/>
      <c r="H81" s="8"/>
      <c r="I81" s="8"/>
      <c r="J81" s="8"/>
      <c r="K81" s="8"/>
      <c r="L81" s="8"/>
      <c r="M81" s="8"/>
      <c r="N81" s="15"/>
    </row>
    <row r="82" spans="1:14" s="10" customFormat="1" x14ac:dyDescent="0.25">
      <c r="A82" s="21"/>
      <c r="B82" s="21"/>
      <c r="C82" s="21"/>
      <c r="D82" s="21"/>
      <c r="E82" s="8"/>
      <c r="H82" s="8"/>
      <c r="I82" s="8"/>
      <c r="J82" s="8"/>
      <c r="K82" s="8"/>
      <c r="L82" s="8"/>
      <c r="M82" s="8"/>
      <c r="N82" s="15"/>
    </row>
    <row r="83" spans="1:14" s="10" customFormat="1" x14ac:dyDescent="0.25">
      <c r="A83" s="21"/>
      <c r="B83" s="21"/>
      <c r="C83" s="21"/>
      <c r="D83" s="21"/>
      <c r="E83" s="8"/>
      <c r="H83" s="8"/>
      <c r="I83" s="8"/>
      <c r="J83" s="8"/>
      <c r="K83" s="8"/>
      <c r="L83" s="8"/>
      <c r="M83" s="8"/>
      <c r="N83" s="15"/>
    </row>
    <row r="84" spans="1:14" s="10" customFormat="1" x14ac:dyDescent="0.25">
      <c r="A84" s="21"/>
      <c r="B84" s="21"/>
      <c r="C84" s="21"/>
      <c r="D84" s="21"/>
      <c r="E84" s="8"/>
      <c r="H84" s="8"/>
      <c r="I84" s="8"/>
      <c r="J84" s="8"/>
      <c r="K84" s="8"/>
      <c r="L84" s="8"/>
      <c r="M84" s="8"/>
      <c r="N84" s="15"/>
    </row>
    <row r="85" spans="1:14" s="10" customFormat="1" x14ac:dyDescent="0.25">
      <c r="A85" s="21"/>
      <c r="B85" s="21"/>
      <c r="C85" s="21"/>
      <c r="D85" s="21"/>
      <c r="E85" s="8"/>
      <c r="H85" s="8"/>
      <c r="I85" s="8"/>
      <c r="J85" s="8"/>
      <c r="K85" s="8"/>
      <c r="L85" s="8"/>
      <c r="M85" s="8"/>
      <c r="N85" s="15"/>
    </row>
    <row r="86" spans="1:14" s="10" customFormat="1" x14ac:dyDescent="0.25">
      <c r="A86" s="21"/>
      <c r="B86" s="21"/>
      <c r="C86" s="21"/>
      <c r="D86" s="21"/>
      <c r="E86" s="8"/>
      <c r="H86" s="8"/>
      <c r="I86" s="8"/>
      <c r="J86" s="8"/>
      <c r="K86" s="8"/>
      <c r="L86" s="8"/>
      <c r="M86" s="8"/>
      <c r="N86" s="15"/>
    </row>
    <row r="87" spans="1:14" s="10" customFormat="1" x14ac:dyDescent="0.25">
      <c r="A87" s="21"/>
      <c r="B87" s="21"/>
      <c r="C87" s="21"/>
      <c r="D87" s="21"/>
      <c r="E87" s="8"/>
      <c r="H87" s="8"/>
      <c r="I87" s="8"/>
      <c r="J87" s="8"/>
      <c r="K87" s="8"/>
      <c r="L87" s="8"/>
      <c r="M87" s="8"/>
      <c r="N87" s="15"/>
    </row>
    <row r="88" spans="1:14" s="10" customFormat="1" x14ac:dyDescent="0.25">
      <c r="A88" s="21"/>
      <c r="B88" s="21"/>
      <c r="C88" s="21"/>
      <c r="D88" s="21"/>
      <c r="E88" s="8"/>
      <c r="H88" s="8"/>
      <c r="I88" s="8"/>
      <c r="J88" s="8"/>
      <c r="K88" s="8"/>
      <c r="L88" s="8"/>
      <c r="M88" s="8"/>
      <c r="N88" s="15"/>
    </row>
    <row r="89" spans="1:14" s="10" customFormat="1" x14ac:dyDescent="0.25">
      <c r="A89" s="21"/>
      <c r="B89" s="21"/>
      <c r="C89" s="21"/>
      <c r="D89" s="21"/>
      <c r="E89" s="8"/>
      <c r="H89" s="8"/>
      <c r="I89" s="8"/>
      <c r="J89" s="8"/>
      <c r="K89" s="8"/>
      <c r="L89" s="8"/>
      <c r="M89" s="8"/>
      <c r="N89" s="15"/>
    </row>
    <row r="90" spans="1:14" s="10" customFormat="1" x14ac:dyDescent="0.25">
      <c r="A90" s="21"/>
      <c r="B90" s="21"/>
      <c r="C90" s="21"/>
      <c r="D90" s="21"/>
      <c r="E90" s="8"/>
      <c r="H90" s="8"/>
      <c r="I90" s="8"/>
      <c r="J90" s="8"/>
      <c r="K90" s="8"/>
      <c r="L90" s="8"/>
      <c r="M90" s="8"/>
      <c r="N90" s="15"/>
    </row>
    <row r="91" spans="1:14" s="10" customFormat="1" x14ac:dyDescent="0.25">
      <c r="A91" s="21"/>
      <c r="B91" s="21"/>
      <c r="C91" s="21"/>
      <c r="D91" s="21"/>
      <c r="E91" s="8"/>
      <c r="H91" s="8"/>
      <c r="I91" s="8"/>
      <c r="J91" s="8"/>
      <c r="K91" s="8"/>
      <c r="L91" s="8"/>
      <c r="M91" s="8"/>
      <c r="N91" s="15"/>
    </row>
    <row r="92" spans="1:14" s="10" customFormat="1" x14ac:dyDescent="0.25">
      <c r="A92" s="21"/>
      <c r="B92" s="21"/>
      <c r="C92" s="21"/>
      <c r="D92" s="21"/>
      <c r="E92" s="8"/>
      <c r="H92" s="8"/>
      <c r="I92" s="8"/>
      <c r="J92" s="8"/>
      <c r="K92" s="8"/>
      <c r="L92" s="8"/>
      <c r="M92" s="8"/>
      <c r="N92" s="15"/>
    </row>
    <row r="93" spans="1:14" s="10" customFormat="1" x14ac:dyDescent="0.25">
      <c r="A93" s="21"/>
      <c r="B93" s="21"/>
      <c r="C93" s="21"/>
      <c r="D93" s="21"/>
      <c r="E93" s="8"/>
      <c r="H93" s="8"/>
      <c r="I93" s="8"/>
      <c r="J93" s="8"/>
      <c r="K93" s="8"/>
      <c r="L93" s="8"/>
      <c r="M93" s="8"/>
      <c r="N93" s="15"/>
    </row>
    <row r="94" spans="1:14" s="10" customFormat="1" x14ac:dyDescent="0.25">
      <c r="A94" s="21"/>
      <c r="B94" s="21"/>
      <c r="C94" s="21"/>
      <c r="D94" s="21"/>
      <c r="E94" s="8"/>
      <c r="H94" s="8"/>
      <c r="I94" s="8"/>
      <c r="J94" s="8"/>
      <c r="K94" s="8"/>
      <c r="L94" s="8"/>
      <c r="M94" s="8"/>
      <c r="N94" s="15"/>
    </row>
    <row r="95" spans="1:14" s="10" customFormat="1" x14ac:dyDescent="0.25">
      <c r="A95" s="21"/>
      <c r="B95" s="21"/>
      <c r="C95" s="21"/>
      <c r="D95" s="21"/>
      <c r="E95" s="8"/>
      <c r="H95" s="8"/>
      <c r="I95" s="8"/>
      <c r="J95" s="8"/>
      <c r="K95" s="8"/>
      <c r="L95" s="8"/>
      <c r="M95" s="8"/>
      <c r="N95" s="15"/>
    </row>
    <row r="96" spans="1:14" s="10" customFormat="1" x14ac:dyDescent="0.25">
      <c r="A96" s="21"/>
      <c r="B96" s="21"/>
      <c r="C96" s="21"/>
      <c r="D96" s="21"/>
      <c r="E96" s="8"/>
      <c r="H96" s="8"/>
      <c r="I96" s="8"/>
      <c r="J96" s="8"/>
      <c r="K96" s="8"/>
      <c r="L96" s="8"/>
      <c r="M96" s="8"/>
      <c r="N96" s="15"/>
    </row>
    <row r="97" spans="1:14" s="10" customFormat="1" x14ac:dyDescent="0.25">
      <c r="A97" s="21"/>
      <c r="B97" s="21"/>
      <c r="C97" s="21"/>
      <c r="D97" s="21"/>
      <c r="E97" s="8"/>
      <c r="H97" s="8"/>
      <c r="I97" s="8"/>
      <c r="J97" s="8"/>
      <c r="K97" s="8"/>
      <c r="L97" s="8"/>
      <c r="M97" s="8"/>
      <c r="N97" s="15"/>
    </row>
    <row r="98" spans="1:14" s="10" customFormat="1" x14ac:dyDescent="0.25">
      <c r="A98" s="21"/>
      <c r="B98" s="21"/>
      <c r="C98" s="21"/>
      <c r="D98" s="21"/>
      <c r="E98" s="8"/>
      <c r="H98" s="8"/>
      <c r="I98" s="8"/>
      <c r="J98" s="8"/>
      <c r="K98" s="8"/>
      <c r="L98" s="8"/>
      <c r="M98" s="8"/>
      <c r="N98" s="15"/>
    </row>
    <row r="99" spans="1:14" s="10" customFormat="1" x14ac:dyDescent="0.25">
      <c r="A99" s="21"/>
      <c r="B99" s="21"/>
      <c r="C99" s="21"/>
      <c r="D99" s="21"/>
      <c r="E99" s="8"/>
      <c r="H99" s="8"/>
      <c r="I99" s="8"/>
      <c r="J99" s="8"/>
      <c r="K99" s="8"/>
      <c r="L99" s="8"/>
      <c r="M99" s="8"/>
      <c r="N99" s="15"/>
    </row>
    <row r="100" spans="1:14" s="10" customFormat="1" x14ac:dyDescent="0.25">
      <c r="A100" s="21"/>
      <c r="B100" s="21"/>
      <c r="C100" s="21"/>
      <c r="D100" s="21"/>
      <c r="E100" s="8"/>
      <c r="H100" s="8"/>
      <c r="I100" s="8"/>
      <c r="J100" s="8"/>
      <c r="K100" s="8"/>
      <c r="L100" s="8"/>
      <c r="M100" s="8"/>
      <c r="N100" s="15"/>
    </row>
    <row r="101" spans="1:14" s="10" customFormat="1" x14ac:dyDescent="0.25">
      <c r="A101" s="21"/>
      <c r="B101" s="21"/>
      <c r="C101" s="21"/>
      <c r="D101" s="21"/>
      <c r="E101" s="8"/>
      <c r="H101" s="8"/>
      <c r="I101" s="8"/>
      <c r="J101" s="8"/>
      <c r="K101" s="8"/>
      <c r="L101" s="8"/>
      <c r="M101" s="8"/>
      <c r="N101" s="15"/>
    </row>
    <row r="102" spans="1:14" s="10" customFormat="1" x14ac:dyDescent="0.25">
      <c r="A102" s="21"/>
      <c r="B102" s="21"/>
      <c r="C102" s="21"/>
      <c r="D102" s="21"/>
      <c r="E102" s="8"/>
      <c r="H102" s="8"/>
      <c r="I102" s="8"/>
      <c r="J102" s="8"/>
      <c r="K102" s="8"/>
      <c r="L102" s="8"/>
      <c r="M102" s="8"/>
      <c r="N102" s="15"/>
    </row>
    <row r="103" spans="1:14" s="10" customFormat="1" x14ac:dyDescent="0.25">
      <c r="A103" s="21"/>
      <c r="B103" s="21"/>
      <c r="C103" s="21"/>
      <c r="D103" s="21"/>
      <c r="E103" s="8"/>
      <c r="H103" s="8"/>
      <c r="I103" s="8"/>
      <c r="J103" s="8"/>
      <c r="K103" s="8"/>
      <c r="L103" s="8"/>
      <c r="M103" s="8"/>
      <c r="N103" s="15"/>
    </row>
    <row r="104" spans="1:14" s="10" customFormat="1" x14ac:dyDescent="0.25">
      <c r="A104" s="21"/>
      <c r="B104" s="21"/>
      <c r="C104" s="21"/>
      <c r="D104" s="21"/>
      <c r="E104" s="8"/>
      <c r="H104" s="8"/>
      <c r="I104" s="8"/>
      <c r="J104" s="8"/>
      <c r="K104" s="8"/>
      <c r="L104" s="8"/>
      <c r="M104" s="8"/>
      <c r="N104" s="15"/>
    </row>
    <row r="105" spans="1:14" s="10" customFormat="1" x14ac:dyDescent="0.25">
      <c r="A105" s="21"/>
      <c r="B105" s="21"/>
      <c r="C105" s="21"/>
      <c r="D105" s="21"/>
      <c r="E105" s="8"/>
      <c r="H105" s="8"/>
      <c r="I105" s="8"/>
      <c r="J105" s="8"/>
      <c r="K105" s="8"/>
      <c r="L105" s="8"/>
      <c r="M105" s="8"/>
      <c r="N105" s="15"/>
    </row>
    <row r="106" spans="1:14" s="10" customFormat="1" x14ac:dyDescent="0.25">
      <c r="A106" s="21"/>
      <c r="B106" s="21"/>
      <c r="C106" s="21"/>
      <c r="D106" s="21"/>
      <c r="E106" s="8"/>
      <c r="H106" s="8"/>
      <c r="I106" s="8"/>
      <c r="J106" s="8"/>
      <c r="K106" s="8"/>
      <c r="L106" s="8"/>
      <c r="M106" s="8"/>
      <c r="N106" s="15"/>
    </row>
    <row r="107" spans="1:14" s="10" customFormat="1" x14ac:dyDescent="0.25">
      <c r="A107" s="21"/>
      <c r="B107" s="21"/>
      <c r="C107" s="21"/>
      <c r="D107" s="21"/>
      <c r="E107" s="8"/>
      <c r="H107" s="8"/>
      <c r="I107" s="8"/>
      <c r="J107" s="8"/>
      <c r="K107" s="8"/>
      <c r="L107" s="8"/>
      <c r="M107" s="8"/>
      <c r="N107" s="15"/>
    </row>
    <row r="108" spans="1:14" s="10" customFormat="1" x14ac:dyDescent="0.25">
      <c r="A108" s="21"/>
      <c r="B108" s="21"/>
      <c r="C108" s="21"/>
      <c r="D108" s="21"/>
      <c r="E108" s="8"/>
      <c r="H108" s="8"/>
      <c r="I108" s="8"/>
      <c r="J108" s="8"/>
      <c r="K108" s="8"/>
      <c r="L108" s="8"/>
      <c r="M108" s="8"/>
      <c r="N108" s="15"/>
    </row>
    <row r="109" spans="1:14" s="10" customFormat="1" x14ac:dyDescent="0.25">
      <c r="A109" s="21"/>
      <c r="B109" s="21"/>
      <c r="C109" s="21"/>
      <c r="D109" s="21"/>
      <c r="E109" s="8"/>
      <c r="H109" s="8"/>
      <c r="I109" s="8"/>
      <c r="J109" s="8"/>
      <c r="K109" s="8"/>
      <c r="L109" s="8"/>
      <c r="M109" s="8"/>
      <c r="N109" s="15"/>
    </row>
    <row r="110" spans="1:14" s="10" customFormat="1" x14ac:dyDescent="0.25">
      <c r="A110" s="21"/>
      <c r="B110" s="21"/>
      <c r="C110" s="21"/>
      <c r="D110" s="21"/>
      <c r="E110" s="8"/>
      <c r="H110" s="8"/>
      <c r="I110" s="8"/>
      <c r="J110" s="8"/>
      <c r="K110" s="8"/>
      <c r="L110" s="8"/>
      <c r="M110" s="8"/>
      <c r="N110" s="15"/>
    </row>
    <row r="111" spans="1:14" s="10" customFormat="1" x14ac:dyDescent="0.25">
      <c r="A111" s="21"/>
      <c r="B111" s="21"/>
      <c r="C111" s="21"/>
      <c r="D111" s="21"/>
      <c r="E111" s="8"/>
      <c r="H111" s="8"/>
      <c r="I111" s="8"/>
      <c r="J111" s="8"/>
      <c r="K111" s="8"/>
      <c r="L111" s="8"/>
      <c r="M111" s="8"/>
      <c r="N111" s="15"/>
    </row>
    <row r="112" spans="1:14" s="10" customFormat="1" x14ac:dyDescent="0.25">
      <c r="A112" s="21"/>
      <c r="B112" s="21"/>
      <c r="C112" s="21"/>
      <c r="D112" s="21"/>
      <c r="E112" s="8"/>
      <c r="H112" s="8"/>
      <c r="I112" s="8"/>
      <c r="J112" s="8"/>
      <c r="K112" s="8"/>
      <c r="L112" s="8"/>
      <c r="M112" s="8"/>
      <c r="N112" s="15"/>
    </row>
    <row r="113" spans="1:14" s="10" customFormat="1" x14ac:dyDescent="0.25">
      <c r="A113" s="21"/>
      <c r="B113" s="21"/>
      <c r="C113" s="21"/>
      <c r="D113" s="21"/>
      <c r="E113" s="8"/>
      <c r="H113" s="8"/>
      <c r="I113" s="8"/>
      <c r="J113" s="8"/>
      <c r="K113" s="8"/>
      <c r="L113" s="8"/>
      <c r="M113" s="8"/>
      <c r="N113" s="15"/>
    </row>
    <row r="114" spans="1:14" s="10" customFormat="1" x14ac:dyDescent="0.25">
      <c r="A114" s="21"/>
      <c r="B114" s="21"/>
      <c r="C114" s="21"/>
      <c r="D114" s="21"/>
      <c r="E114" s="8"/>
      <c r="H114" s="8"/>
      <c r="I114" s="8"/>
      <c r="J114" s="8"/>
      <c r="K114" s="8"/>
      <c r="L114" s="8"/>
      <c r="M114" s="8"/>
      <c r="N114" s="15"/>
    </row>
    <row r="115" spans="1:14" s="10" customFormat="1" x14ac:dyDescent="0.25">
      <c r="A115" s="21"/>
      <c r="B115" s="21"/>
      <c r="C115" s="21"/>
      <c r="D115" s="21"/>
      <c r="E115" s="8"/>
      <c r="H115" s="8"/>
      <c r="I115" s="8"/>
      <c r="J115" s="8"/>
      <c r="K115" s="8"/>
      <c r="L115" s="8"/>
      <c r="M115" s="8"/>
      <c r="N115" s="15"/>
    </row>
    <row r="116" spans="1:14" s="10" customFormat="1" x14ac:dyDescent="0.25">
      <c r="A116" s="21"/>
      <c r="B116" s="21"/>
      <c r="C116" s="21"/>
      <c r="D116" s="21"/>
      <c r="E116" s="8"/>
      <c r="H116" s="8"/>
      <c r="I116" s="8"/>
      <c r="J116" s="8"/>
      <c r="K116" s="8"/>
      <c r="L116" s="8"/>
      <c r="M116" s="8"/>
      <c r="N116" s="15"/>
    </row>
  </sheetData>
  <mergeCells count="88">
    <mergeCell ref="K34:K35"/>
    <mergeCell ref="E34:E35"/>
    <mergeCell ref="C17:C18"/>
    <mergeCell ref="D17:D18"/>
    <mergeCell ref="A20:D20"/>
    <mergeCell ref="A21:N21"/>
    <mergeCell ref="C24:C29"/>
    <mergeCell ref="M24:M29"/>
    <mergeCell ref="N24:N29"/>
    <mergeCell ref="E24:E29"/>
    <mergeCell ref="A24:A29"/>
    <mergeCell ref="L24:L29"/>
    <mergeCell ref="J24:J29"/>
    <mergeCell ref="D24:D29"/>
    <mergeCell ref="H24:H29"/>
    <mergeCell ref="I24:I29"/>
    <mergeCell ref="N49:N52"/>
    <mergeCell ref="L17:L18"/>
    <mergeCell ref="N17:N18"/>
    <mergeCell ref="L34:L35"/>
    <mergeCell ref="J34:J35"/>
    <mergeCell ref="A37:N37"/>
    <mergeCell ref="A39:D39"/>
    <mergeCell ref="A40:N40"/>
    <mergeCell ref="A34:A35"/>
    <mergeCell ref="C34:C35"/>
    <mergeCell ref="D34:D35"/>
    <mergeCell ref="H34:H35"/>
    <mergeCell ref="I34:I35"/>
    <mergeCell ref="A47:D47"/>
    <mergeCell ref="M34:M35"/>
    <mergeCell ref="N34:N35"/>
    <mergeCell ref="A9:N9"/>
    <mergeCell ref="A13:D13"/>
    <mergeCell ref="A14:N14"/>
    <mergeCell ref="A15:A16"/>
    <mergeCell ref="D15:D16"/>
    <mergeCell ref="N15:N16"/>
    <mergeCell ref="K24:K29"/>
    <mergeCell ref="G34:G35"/>
    <mergeCell ref="F34:F35"/>
    <mergeCell ref="G24:G29"/>
    <mergeCell ref="F24:F29"/>
    <mergeCell ref="A30:D30"/>
    <mergeCell ref="A31:N31"/>
    <mergeCell ref="A36:D36"/>
    <mergeCell ref="I17:I18"/>
    <mergeCell ref="N55:N58"/>
    <mergeCell ref="B59:D59"/>
    <mergeCell ref="K17:K18"/>
    <mergeCell ref="J17:J18"/>
    <mergeCell ref="A17:A18"/>
    <mergeCell ref="A48:N48"/>
    <mergeCell ref="H17:H18"/>
    <mergeCell ref="M17:M18"/>
    <mergeCell ref="F17:F18"/>
    <mergeCell ref="G17:G18"/>
    <mergeCell ref="E17:E18"/>
    <mergeCell ref="A41:A46"/>
    <mergeCell ref="N41:N43"/>
    <mergeCell ref="N44:N46"/>
    <mergeCell ref="A4:N4"/>
    <mergeCell ref="A5:N5"/>
    <mergeCell ref="A6:A8"/>
    <mergeCell ref="B6:B8"/>
    <mergeCell ref="C6:C8"/>
    <mergeCell ref="D6:D8"/>
    <mergeCell ref="N6:N8"/>
    <mergeCell ref="E6:E8"/>
    <mergeCell ref="H7:M7"/>
    <mergeCell ref="F6:M6"/>
    <mergeCell ref="G7:G8"/>
    <mergeCell ref="F7:F8"/>
    <mergeCell ref="A73:E73"/>
    <mergeCell ref="A54:N54"/>
    <mergeCell ref="A60:N60"/>
    <mergeCell ref="A65:N65"/>
    <mergeCell ref="N61:N63"/>
    <mergeCell ref="B64:D64"/>
    <mergeCell ref="A70:D70"/>
    <mergeCell ref="N66:N68"/>
    <mergeCell ref="B69:D69"/>
    <mergeCell ref="A49:A52"/>
    <mergeCell ref="A55:A58"/>
    <mergeCell ref="A61:A63"/>
    <mergeCell ref="A66:A68"/>
    <mergeCell ref="A71:N71"/>
    <mergeCell ref="B53:D53"/>
  </mergeCells>
  <pageMargins left="0.23622047244094491" right="0.23622047244094491" top="0.35433070866141736" bottom="0.35433070866141736" header="0.31496062992125984" footer="0.31496062992125984"/>
  <pageSetup paperSize="9" scale="61" fitToHeight="0" orientation="landscape" r:id="rId1"/>
  <rowBreaks count="3" manualBreakCount="3">
    <brk id="20" max="13" man="1"/>
    <brk id="39" max="13" man="1"/>
    <brk id="5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Розбивка </vt:lpstr>
      <vt:lpstr>'Розбивка '!Заголовки_для_друку</vt:lpstr>
      <vt:lpstr>'Розбивка 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2026-08-18T10:50:34Z</dcterms:modified>
</cp:coreProperties>
</file>