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1840" windowHeight="1258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I19" i="1"/>
  <c r="G17"/>
  <c r="G14"/>
  <c r="I10"/>
  <c r="H10"/>
  <c r="G10"/>
  <c r="I9"/>
  <c r="H9"/>
  <c r="G9"/>
  <c r="G19"/>
  <c r="I8"/>
  <c r="H8"/>
  <c r="H19"/>
  <c r="G8"/>
</calcChain>
</file>

<file path=xl/sharedStrings.xml><?xml version="1.0" encoding="utf-8"?>
<sst xmlns="http://schemas.openxmlformats.org/spreadsheetml/2006/main" count="86" uniqueCount="55">
  <si>
    <t xml:space="preserve">Підпрограма 11. ФІЗИЧНА  КУЛЬТУРА І СПОРТ </t>
  </si>
  <si>
    <r>
      <t>Мета</t>
    </r>
    <r>
      <rPr>
        <b/>
        <sz val="12"/>
        <color indexed="8"/>
        <rFont val="Times New Roman"/>
        <family val="1"/>
        <charset val="204"/>
      </rPr>
      <t>:</t>
    </r>
    <r>
      <rPr>
        <sz val="12"/>
        <color indexed="8"/>
        <rFont val="Times New Roman"/>
        <family val="1"/>
        <charset val="204"/>
      </rPr>
      <t xml:space="preserve"> створення умов для залучення всіх верств населення   Лозівської ОТГ  до  масового  спорту, популяризації здорового способу життя та фізичної реабілітації, максимальної реалізації  здібностей  обдарованої   молоді   у дитячо-юнацькому,  резервному  спорті,  спорті  вищих досягнень та виховання її у  олімпійському дусі.</t>
    </r>
  </si>
  <si>
    <t xml:space="preserve">   </t>
  </si>
  <si>
    <t>№ з/п</t>
  </si>
  <si>
    <t>Назва напряму діяльності (пріоритетні завдання) </t>
  </si>
  <si>
    <t>Заходи програми </t>
  </si>
  <si>
    <t>Строк виконання заходу </t>
  </si>
  <si>
    <t>Відповідальні виконавці </t>
  </si>
  <si>
    <t>Джерела фінансу-вання </t>
  </si>
  <si>
    <t>Орієнтовні обсяги фінансування (вартість), тис. гривень, у тому числі, за роками: </t>
  </si>
  <si>
    <t>Очікуваний результат </t>
  </si>
  <si>
    <t>2019 рік</t>
  </si>
  <si>
    <t>2020 рік</t>
  </si>
  <si>
    <t>2021 рік</t>
  </si>
  <si>
    <t>Організація та проведення навчально-тренувальних зборів і змагань міського та обласного рівнів з олімпійських видів спорту</t>
  </si>
  <si>
    <t>Організація та проведення навчально-тренувальних зборів і змагань міського та обласного рівнів з видів спорту, які культивуються в ДЮСШ Лозівської ОТГ</t>
  </si>
  <si>
    <t>2019-2021</t>
  </si>
  <si>
    <t>ДЮСШ «Юність»
ДЮСШ «Олімпія»
ДЮСШ «Локомотив»</t>
  </si>
  <si>
    <t>міський бюджет</t>
  </si>
  <si>
    <t>Пропаганда здорового способу життя, організація змістовного дозвілля, підготовка спортсменів до успішного виступу у обласних, всеукраїнських змаганнях, збільшення призових місць здобутих спортсменами на змаганнях міського, обласного та всеукраїнського рівнів</t>
  </si>
  <si>
    <t>Організація та проведення спортивно-театралізованих свят з олімпійських видів спорту</t>
  </si>
  <si>
    <t>Організація та проведення спортивно-театралізованих свят з олімпійських видів спорту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ОТГ, проведення семінарів, Олімпійського дня , Олімпіського тижня, заходів з нагоди відкриття Олімпійських та Всесвітніх ігор</t>
  </si>
  <si>
    <t>Проведення інформаційно - роз"яснювальної, пропагандистської роботи щодо здорового способу життя, виготовлення поліграфічно-рекламної продукції, відзначення кращих спортсменів з нагоди Державних свят, знаменних подій, ювілеїв, щорічних підсумків на кращий стан фізкультурно-спортивної роботи, ушанування кращих команд дитячо-юнацьких спортивних шкіл Лозівської ОТГ</t>
  </si>
  <si>
    <t>Представлення спортивних досягнень спортсменами збірних команд Лозівської ОТГ на обласних, всеукраїнських змаганнях з олімпійських видів спорту</t>
  </si>
  <si>
    <t>Представлення спортивних досягнень спортсменами збірних команд Лозівської ОТГ на обласних, всеукраїнських змаганнях з олімпійських видів спорту що культивуються в ДЮСШ</t>
  </si>
  <si>
    <t xml:space="preserve">ДЮСШ «Юність»
ДЮСШ «Олімпія»
ДЮСШ «Локомотив»
</t>
  </si>
  <si>
    <t>Збільшення призових місць здобутих спортсменами на змаганнях всеукраїнського та обласного рівнів</t>
  </si>
  <si>
    <t>Організація та проведення навчально-тренувальних зборів і змагань міського та обласного рівнів з неолімпійських видів спорту</t>
  </si>
  <si>
    <t>Організація та проведення спортивно-театралізованих свят з неолімпійських видів спорту</t>
  </si>
  <si>
    <t>Організація та проведення спортивно-театралізованих свят з неолімпійських видів спорту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ОТГ, проведення семінарів, Олімпійського дня , Олімпіського тижня, заходів з нагоди відкриття Олімпійських та Всесвітніх ігор</t>
  </si>
  <si>
    <t>Представлення спортивних досягнень спортсменами збірних команд Лозівської ОТГ на обласних, всеукраїнських змаганнях з неолімпійських видів спорту</t>
  </si>
  <si>
    <t>Представлення спортивних досягнень спортсменами збірних команд Лозівської ОТГ на обласних, всеукраїнських змаганнях з неолімпіських видів спорту що культивуються в ДЮСШ</t>
  </si>
  <si>
    <t>Організація та проведення навчально-тренувальних зборів, спортивно-масових змагань, серед всіх верств населення Лозівської ОТГ</t>
  </si>
  <si>
    <t>Організаці та проведення навчально-тренувальних зборів, комплексних змагань, спартакіад і  змагань з олімпійських та не олімпійських видів спорту, що культивуються у Лозівській ОТГ серед учнівської молоді, дорослого населення, у т.ч. серед людей з обмеженими фізичними можливостями, забезпечення збірних команд старостинських округів автопослугами, придбання палива та інше</t>
  </si>
  <si>
    <t xml:space="preserve">КУ ЛЦФЗН
«Спорт для всіх»,
спортивні клуби,
федерації з видів спорту
громадські організації, навчальні заклади всіх типів
</t>
  </si>
  <si>
    <t>Пропаганда здорового способу життя, організація змістовного дозвілля, профілактика правопорушень, зниження захворюваності, підготовка спортсменів до успішного виступу у обласних, всеукраїнських змаганнях, збільшення призових місць здобутих спортсменами на змаганнях міського, обласного та всеукраїнського рівнів</t>
  </si>
  <si>
    <t>Організація та проведення спортивно-театралізованих свят</t>
  </si>
  <si>
    <t>Організація та проведення спортивно-театралізованих свят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 проведення семінарів, заходів до Олімпіського дня і Олімпійського тижня, з нагоди відкриття олімпійських та всесвітніх ігор</t>
  </si>
  <si>
    <t xml:space="preserve">КУ ЛЦФЗН
«Спорт для всіх»,
спортивні клуби,
федерації з видів спорту,
громадські організації, навчальні заклади всіх типів
</t>
  </si>
  <si>
    <t>міський  бюджет</t>
  </si>
  <si>
    <t>Проведення інформаційно - роз"яснювальної, пропагандистської роботи щодо здорового способу життя, виготовлення поліграфічно-рекламної продукції, відзначення кращих спортсменів з нагоди Державних свят, знаменних подій, ювілеїв, щорічних підсумків на кращий стан фізкультурно-спортивної роботи, ушанування кращих команд та спортсменів Лозівської ОТГ</t>
  </si>
  <si>
    <t>Представлення спортивних досягнень спортсменами збірних команд Лозівської ОТГ на обласних, всеукраїнських змаганнях з видів спорту</t>
  </si>
  <si>
    <t>Представлення спортивних досягнень спортсменами збірних команд Лозівської ОТГ, у т.ч. серед спортсменів з обмеженими фізичними можливостями, на обласних, всеукраїнських,  комплексних змаганнях, спартакіадах, змаганнях 
з олімпійських та не олімпійських видів спорту визнаних в  Україні</t>
  </si>
  <si>
    <t>КУ ЛЦФЗН
«Спорт для всіх»,
спортивні клуби,
федерації з видів спорту,
громадські організації, навчальні заклади всіх типів</t>
  </si>
  <si>
    <t>Посісти 1-5 місця у загальнокомандному заліку  спартакіади Харківської області з видів спорту серед районів області та міст обласного значення, у спартакіаді Харківської області за програмою "Спорт протягом життя" серед учнів ЗЗСО Харківської області, призові місця з олімпійських та неолімпійських видів спорту у командних та індивідуальних видах спорту, у т.ч. серед спортсменів з обмеженими фізичними можливостями</t>
  </si>
  <si>
    <t>Проведення навчально-тренувальних зборів збірної футбольної команди Лозівської ОТГ та представлення спортивних досягнень  у зимовому Чемпіонаті та Чемпіонаті Харківської області з футболу</t>
  </si>
  <si>
    <t xml:space="preserve">Підготовка, участь та представлення спортивних досягнень збірною футбольною командою Лозівської ОТГ у зимовому Чемпіонаті та Чемпіонаті Харківської області з футболу </t>
  </si>
  <si>
    <t xml:space="preserve">Посісти призові місце у зимовому Чемпіонаті та Чемпіонаті Харківської області з футболу </t>
  </si>
  <si>
    <t>Орієнтовні обсяги фінансування за напрямками</t>
  </si>
  <si>
    <t>Секретар міської ради</t>
  </si>
  <si>
    <t>С.О.Коба</t>
  </si>
  <si>
    <t>Урванцева, 2-51-43</t>
  </si>
  <si>
    <t>Заохочення спортсменів, тренерів-викладачів, вчителів фізичної культури, працівників КУ ЛЦФЗН "Спорт для всіх", дитячо-юнацьких спортивних шкіл, працівників спортивних клубів та федерацій з видів спорту, членів громадських організацій і т.д. які проживають на території Лозівської міської об’єднаної територіальної громади за перемогу в змаганнях, обласного, всеукраїніського, міжнародного рівнів, конкурсах, олімпіадах тощо</t>
  </si>
  <si>
    <t>Виплата винагороди за перемогу в змаганнях, конкурсах, олімпіадах тощо - спортсменам, тренерам-викладачам, вчителям фізичної культури, працівникам КУ ЛЦФЗН "Спорт для всіх", дитячо-юнацьких спортивних шкіл, працівникам спортивних клубів та федерацій з видів спорту, членам громадських організацій і т.д. які проживають на території Лозівської міської об’єднаної територіальної громади</t>
  </si>
  <si>
    <t>Додаток                                      до рішення міської ради від 25.10.2019 р. № 1774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</si>
</sst>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b/>
      <sz val="11"/>
      <color indexed="5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1" fontId="5" fillId="2" borderId="0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 wrapText="1"/>
    </xf>
    <xf numFmtId="164" fontId="5" fillId="2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top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A2" sqref="A2:J2"/>
    </sheetView>
  </sheetViews>
  <sheetFormatPr defaultRowHeight="15.75"/>
  <cols>
    <col min="1" max="1" width="4" style="28" customWidth="1"/>
    <col min="2" max="2" width="21.85546875" style="3" customWidth="1"/>
    <col min="3" max="3" width="27.7109375" style="4" customWidth="1"/>
    <col min="4" max="4" width="11.140625" style="4" customWidth="1"/>
    <col min="5" max="5" width="12.5703125" style="4" customWidth="1"/>
    <col min="6" max="6" width="11.28515625" style="4" customWidth="1"/>
    <col min="7" max="8" width="10.7109375" style="5" customWidth="1"/>
    <col min="9" max="9" width="9.7109375" style="5" customWidth="1"/>
    <col min="10" max="10" width="25.7109375" style="4" customWidth="1"/>
    <col min="11" max="16384" width="9.140625" style="6"/>
  </cols>
  <sheetData>
    <row r="1" spans="1:10" ht="51" customHeight="1">
      <c r="I1" s="31"/>
      <c r="J1" s="32" t="s">
        <v>54</v>
      </c>
    </row>
    <row r="2" spans="1:10" s="1" customForma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.75" customHeight="1">
      <c r="A3" s="2"/>
    </row>
    <row r="4" spans="1:10" s="7" customFormat="1" ht="47.25" customHeight="1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>
      <c r="A5" s="2" t="s">
        <v>2</v>
      </c>
    </row>
    <row r="6" spans="1:10" s="8" customFormat="1" ht="45" customHeight="1">
      <c r="A6" s="52" t="s">
        <v>3</v>
      </c>
      <c r="B6" s="59" t="s">
        <v>4</v>
      </c>
      <c r="C6" s="52" t="s">
        <v>5</v>
      </c>
      <c r="D6" s="52" t="s">
        <v>6</v>
      </c>
      <c r="E6" s="52" t="s">
        <v>7</v>
      </c>
      <c r="F6" s="52" t="s">
        <v>8</v>
      </c>
      <c r="G6" s="53" t="s">
        <v>9</v>
      </c>
      <c r="H6" s="54"/>
      <c r="I6" s="55"/>
      <c r="J6" s="52" t="s">
        <v>10</v>
      </c>
    </row>
    <row r="7" spans="1:10" ht="24" customHeight="1">
      <c r="A7" s="52"/>
      <c r="B7" s="59"/>
      <c r="C7" s="52"/>
      <c r="D7" s="52"/>
      <c r="E7" s="52"/>
      <c r="F7" s="52"/>
      <c r="G7" s="9" t="s">
        <v>11</v>
      </c>
      <c r="H7" s="9" t="s">
        <v>12</v>
      </c>
      <c r="I7" s="9" t="s">
        <v>13</v>
      </c>
      <c r="J7" s="52"/>
    </row>
    <row r="8" spans="1:10" s="7" customFormat="1" ht="148.5">
      <c r="A8" s="10">
        <v>1</v>
      </c>
      <c r="B8" s="10" t="s">
        <v>14</v>
      </c>
      <c r="C8" s="10" t="s">
        <v>15</v>
      </c>
      <c r="D8" s="10" t="s">
        <v>16</v>
      </c>
      <c r="E8" s="11" t="s">
        <v>17</v>
      </c>
      <c r="F8" s="10" t="s">
        <v>18</v>
      </c>
      <c r="G8" s="12">
        <f>306.6-1.5-50</f>
        <v>255.10000000000002</v>
      </c>
      <c r="H8" s="12">
        <f>323.8-1.6-60</f>
        <v>262.2</v>
      </c>
      <c r="I8" s="12">
        <f>340-1.7+3.7-70</f>
        <v>272</v>
      </c>
      <c r="J8" s="13" t="s">
        <v>19</v>
      </c>
    </row>
    <row r="9" spans="1:10" s="7" customFormat="1" ht="240">
      <c r="A9" s="10">
        <v>2</v>
      </c>
      <c r="B9" s="14" t="s">
        <v>20</v>
      </c>
      <c r="C9" s="10" t="s">
        <v>21</v>
      </c>
      <c r="D9" s="10" t="s">
        <v>16</v>
      </c>
      <c r="E9" s="11" t="s">
        <v>17</v>
      </c>
      <c r="F9" s="10" t="s">
        <v>18</v>
      </c>
      <c r="G9" s="12">
        <f>20-0.5</f>
        <v>19.5</v>
      </c>
      <c r="H9" s="12">
        <f>21.1-0.5</f>
        <v>20.6</v>
      </c>
      <c r="I9" s="12">
        <f>22.2-0.5</f>
        <v>21.7</v>
      </c>
      <c r="J9" s="15" t="s">
        <v>22</v>
      </c>
    </row>
    <row r="10" spans="1:10" s="7" customFormat="1" ht="135">
      <c r="A10" s="10">
        <v>3</v>
      </c>
      <c r="B10" s="10" t="s">
        <v>23</v>
      </c>
      <c r="C10" s="10" t="s">
        <v>24</v>
      </c>
      <c r="D10" s="10" t="s">
        <v>16</v>
      </c>
      <c r="E10" s="11" t="s">
        <v>25</v>
      </c>
      <c r="F10" s="10" t="s">
        <v>18</v>
      </c>
      <c r="G10" s="12">
        <f>90+277.3-11</f>
        <v>356.3</v>
      </c>
      <c r="H10" s="12">
        <f>387.9-11.6</f>
        <v>376.29999999999995</v>
      </c>
      <c r="I10" s="12">
        <f>407.3-12.2</f>
        <v>395.1</v>
      </c>
      <c r="J10" s="15" t="s">
        <v>26</v>
      </c>
    </row>
    <row r="11" spans="1:10" s="7" customFormat="1" ht="148.5">
      <c r="A11" s="16">
        <v>4</v>
      </c>
      <c r="B11" s="16" t="s">
        <v>27</v>
      </c>
      <c r="C11" s="16" t="s">
        <v>15</v>
      </c>
      <c r="D11" s="16" t="s">
        <v>16</v>
      </c>
      <c r="E11" s="17" t="s">
        <v>17</v>
      </c>
      <c r="F11" s="16" t="s">
        <v>18</v>
      </c>
      <c r="G11" s="18">
        <v>1.5</v>
      </c>
      <c r="H11" s="18">
        <v>1.6</v>
      </c>
      <c r="I11" s="18">
        <v>1.7</v>
      </c>
      <c r="J11" s="19" t="s">
        <v>19</v>
      </c>
    </row>
    <row r="12" spans="1:10" s="7" customFormat="1" ht="240">
      <c r="A12" s="16">
        <v>5</v>
      </c>
      <c r="B12" s="20" t="s">
        <v>28</v>
      </c>
      <c r="C12" s="16" t="s">
        <v>29</v>
      </c>
      <c r="D12" s="16" t="s">
        <v>16</v>
      </c>
      <c r="E12" s="17" t="s">
        <v>17</v>
      </c>
      <c r="F12" s="16" t="s">
        <v>18</v>
      </c>
      <c r="G12" s="18">
        <v>0.5</v>
      </c>
      <c r="H12" s="18">
        <v>0.5</v>
      </c>
      <c r="I12" s="18">
        <v>0.5</v>
      </c>
      <c r="J12" s="21" t="s">
        <v>22</v>
      </c>
    </row>
    <row r="13" spans="1:10" s="7" customFormat="1" ht="135">
      <c r="A13" s="16">
        <v>6</v>
      </c>
      <c r="B13" s="16" t="s">
        <v>30</v>
      </c>
      <c r="C13" s="16" t="s">
        <v>31</v>
      </c>
      <c r="D13" s="16" t="s">
        <v>16</v>
      </c>
      <c r="E13" s="17" t="s">
        <v>25</v>
      </c>
      <c r="F13" s="16" t="s">
        <v>18</v>
      </c>
      <c r="G13" s="18">
        <v>11</v>
      </c>
      <c r="H13" s="18">
        <v>11.6</v>
      </c>
      <c r="I13" s="18">
        <v>12.2</v>
      </c>
      <c r="J13" s="21" t="s">
        <v>26</v>
      </c>
    </row>
    <row r="14" spans="1:10" s="7" customFormat="1" ht="240">
      <c r="A14" s="16">
        <v>7</v>
      </c>
      <c r="B14" s="16" t="s">
        <v>32</v>
      </c>
      <c r="C14" s="16" t="s">
        <v>33</v>
      </c>
      <c r="D14" s="16" t="s">
        <v>16</v>
      </c>
      <c r="E14" s="17" t="s">
        <v>34</v>
      </c>
      <c r="F14" s="16" t="s">
        <v>18</v>
      </c>
      <c r="G14" s="18">
        <f>40+90+60</f>
        <v>190</v>
      </c>
      <c r="H14" s="18">
        <v>137.30000000000001</v>
      </c>
      <c r="I14" s="18">
        <v>144.19999999999999</v>
      </c>
      <c r="J14" s="19" t="s">
        <v>35</v>
      </c>
    </row>
    <row r="15" spans="1:10" s="7" customFormat="1" ht="240">
      <c r="A15" s="10">
        <v>8</v>
      </c>
      <c r="B15" s="10" t="s">
        <v>36</v>
      </c>
      <c r="C15" s="10" t="s">
        <v>37</v>
      </c>
      <c r="D15" s="10" t="s">
        <v>16</v>
      </c>
      <c r="E15" s="11" t="s">
        <v>38</v>
      </c>
      <c r="F15" s="10" t="s">
        <v>39</v>
      </c>
      <c r="G15" s="12">
        <v>20</v>
      </c>
      <c r="H15" s="12">
        <v>21.1</v>
      </c>
      <c r="I15" s="12">
        <v>22.2</v>
      </c>
      <c r="J15" s="15" t="s">
        <v>40</v>
      </c>
    </row>
    <row r="16" spans="1:10" s="7" customFormat="1" ht="243">
      <c r="A16" s="10">
        <v>9</v>
      </c>
      <c r="B16" s="10" t="s">
        <v>41</v>
      </c>
      <c r="C16" s="10" t="s">
        <v>42</v>
      </c>
      <c r="D16" s="10" t="s">
        <v>16</v>
      </c>
      <c r="E16" s="11" t="s">
        <v>43</v>
      </c>
      <c r="F16" s="10" t="s">
        <v>39</v>
      </c>
      <c r="G16" s="12">
        <v>42</v>
      </c>
      <c r="H16" s="12">
        <v>44.4</v>
      </c>
      <c r="I16" s="12">
        <v>46.6</v>
      </c>
      <c r="J16" s="13" t="s">
        <v>44</v>
      </c>
    </row>
    <row r="17" spans="1:10" s="7" customFormat="1" ht="165">
      <c r="A17" s="16">
        <v>10</v>
      </c>
      <c r="B17" s="16" t="s">
        <v>45</v>
      </c>
      <c r="C17" s="16" t="s">
        <v>46</v>
      </c>
      <c r="D17" s="43" t="s">
        <v>16</v>
      </c>
      <c r="E17" s="17" t="s">
        <v>43</v>
      </c>
      <c r="F17" s="22" t="s">
        <v>39</v>
      </c>
      <c r="G17" s="18">
        <f>362.9+448.1</f>
        <v>811</v>
      </c>
      <c r="H17" s="18">
        <v>856.1</v>
      </c>
      <c r="I17" s="18">
        <v>898.9</v>
      </c>
      <c r="J17" s="21" t="s">
        <v>47</v>
      </c>
    </row>
    <row r="18" spans="1:10" ht="360">
      <c r="A18" s="51">
        <v>11</v>
      </c>
      <c r="B18" s="44" t="s">
        <v>52</v>
      </c>
      <c r="C18" s="44" t="s">
        <v>53</v>
      </c>
      <c r="D18" s="45" t="s">
        <v>16</v>
      </c>
      <c r="E18" s="46" t="s">
        <v>43</v>
      </c>
      <c r="F18" s="44" t="s">
        <v>39</v>
      </c>
      <c r="G18" s="47">
        <v>50</v>
      </c>
      <c r="H18" s="47">
        <v>60</v>
      </c>
      <c r="I18" s="47">
        <v>70</v>
      </c>
      <c r="J18" s="48" t="s">
        <v>47</v>
      </c>
    </row>
    <row r="19" spans="1:10" ht="30">
      <c r="A19" s="56" t="s">
        <v>48</v>
      </c>
      <c r="B19" s="56"/>
      <c r="C19" s="56"/>
      <c r="D19" s="56"/>
      <c r="E19" s="56"/>
      <c r="F19" s="23" t="s">
        <v>18</v>
      </c>
      <c r="G19" s="24">
        <f>SUM(G8:G18)</f>
        <v>1756.9</v>
      </c>
      <c r="H19" s="24">
        <f>SUM(H8:H18)</f>
        <v>1791.6999999999998</v>
      </c>
      <c r="I19" s="24">
        <f>SUM(I8:I18)</f>
        <v>1885.1000000000001</v>
      </c>
      <c r="J19" s="25"/>
    </row>
    <row r="20" spans="1:10">
      <c r="A20" s="33"/>
      <c r="B20" s="33"/>
      <c r="C20" s="33"/>
      <c r="D20" s="33"/>
      <c r="E20" s="33"/>
      <c r="F20" s="37"/>
      <c r="G20" s="49"/>
      <c r="H20" s="49"/>
      <c r="I20" s="49"/>
      <c r="J20" s="50"/>
    </row>
    <row r="21" spans="1:10" s="4" customFormat="1">
      <c r="A21" s="33"/>
      <c r="B21" s="41" t="s">
        <v>49</v>
      </c>
      <c r="C21" s="38"/>
      <c r="D21" s="34"/>
      <c r="E21" s="35"/>
      <c r="G21" s="39"/>
      <c r="H21" s="39"/>
      <c r="I21" s="39"/>
      <c r="J21" s="42" t="s">
        <v>50</v>
      </c>
    </row>
    <row r="22" spans="1:10" s="4" customFormat="1">
      <c r="A22" s="33"/>
      <c r="B22" s="37"/>
      <c r="C22" s="38"/>
      <c r="D22" s="34"/>
      <c r="E22" s="35"/>
      <c r="F22" s="34"/>
      <c r="G22" s="36"/>
      <c r="H22" s="36"/>
      <c r="I22" s="36"/>
      <c r="J22" s="34"/>
    </row>
    <row r="23" spans="1:10" s="4" customFormat="1">
      <c r="A23" s="33"/>
      <c r="B23" s="37"/>
      <c r="C23" s="34"/>
      <c r="D23" s="34"/>
      <c r="E23" s="34"/>
      <c r="F23" s="34"/>
      <c r="G23" s="40"/>
      <c r="H23" s="40"/>
      <c r="I23" s="40"/>
      <c r="J23" s="34"/>
    </row>
    <row r="24" spans="1:10" s="4" customFormat="1">
      <c r="A24" s="2"/>
      <c r="B24" s="3" t="s">
        <v>51</v>
      </c>
      <c r="F24" s="26"/>
      <c r="G24" s="27"/>
      <c r="H24" s="27"/>
      <c r="I24" s="27"/>
    </row>
    <row r="25" spans="1:10">
      <c r="F25" s="29"/>
      <c r="G25" s="30"/>
      <c r="H25" s="30"/>
      <c r="I25" s="30"/>
    </row>
  </sheetData>
  <mergeCells count="11">
    <mergeCell ref="E6:E7"/>
    <mergeCell ref="F6:F7"/>
    <mergeCell ref="G6:I6"/>
    <mergeCell ref="J6:J7"/>
    <mergeCell ref="A19:E19"/>
    <mergeCell ref="A2:J2"/>
    <mergeCell ref="A4:J4"/>
    <mergeCell ref="A6:A7"/>
    <mergeCell ref="B6:B7"/>
    <mergeCell ref="C6:C7"/>
    <mergeCell ref="D6:D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006</cp:lastModifiedBy>
  <cp:lastPrinted>2019-10-25T10:17:33Z</cp:lastPrinted>
  <dcterms:created xsi:type="dcterms:W3CDTF">2019-10-18T12:33:53Z</dcterms:created>
  <dcterms:modified xsi:type="dcterms:W3CDTF">2019-10-25T10:18:55Z</dcterms:modified>
</cp:coreProperties>
</file>