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20" yWindow="105" windowWidth="15120" windowHeight="8010" activeTab="1"/>
  </bookViews>
  <sheets>
    <sheet name=" ОЗ на 01.01.2023 Буркуче" sheetId="29" r:id="rId1"/>
    <sheet name="ОЗ на 01.01.2023Нова Івані " sheetId="28" r:id="rId2"/>
  </sheets>
  <calcPr calcId="145621"/>
</workbook>
</file>

<file path=xl/calcChain.xml><?xml version="1.0" encoding="utf-8"?>
<calcChain xmlns="http://schemas.openxmlformats.org/spreadsheetml/2006/main">
  <c r="H39" i="28" l="1"/>
  <c r="H40" i="28" s="1"/>
  <c r="I40" i="28"/>
  <c r="J40" i="28"/>
  <c r="K40" i="28"/>
  <c r="Q40" i="28"/>
  <c r="O39" i="28"/>
  <c r="N39" i="28"/>
  <c r="M39" i="28"/>
  <c r="L39" i="28"/>
  <c r="I39" i="28"/>
  <c r="P37" i="28"/>
  <c r="P39" i="28" s="1"/>
  <c r="J37" i="28"/>
  <c r="J39" i="28" s="1"/>
  <c r="Q37" i="28" l="1"/>
  <c r="Q39" i="28" s="1"/>
  <c r="H22" i="28"/>
  <c r="N20" i="29" l="1"/>
  <c r="M20" i="29"/>
  <c r="L20" i="29"/>
  <c r="K20" i="29"/>
  <c r="H20" i="29"/>
  <c r="O21" i="29" s="1"/>
  <c r="G20" i="29"/>
  <c r="O18" i="29"/>
  <c r="O20" i="29" s="1"/>
  <c r="I18" i="29"/>
  <c r="I20" i="29" s="1"/>
  <c r="P21" i="29" l="1"/>
  <c r="P18" i="29"/>
  <c r="P20" i="29" s="1"/>
  <c r="N22" i="28"/>
  <c r="N40" i="28" s="1"/>
  <c r="M22" i="28"/>
  <c r="M40" i="28" s="1"/>
  <c r="L22" i="28"/>
  <c r="L40" i="28" s="1"/>
  <c r="J22" i="28"/>
  <c r="O20" i="28"/>
  <c r="P20" i="28" s="1"/>
  <c r="Q20" i="28" s="1"/>
  <c r="J20" i="28"/>
  <c r="O19" i="28"/>
  <c r="P19" i="28" s="1"/>
  <c r="Q19" i="28" s="1"/>
  <c r="J19" i="28"/>
  <c r="O18" i="28"/>
  <c r="P18" i="28" s="1"/>
  <c r="Q18" i="28" s="1"/>
  <c r="J18" i="28"/>
  <c r="O17" i="28"/>
  <c r="P17" i="28" s="1"/>
  <c r="Q17" i="28" s="1"/>
  <c r="J17" i="28"/>
  <c r="O16" i="28"/>
  <c r="P16" i="28" s="1"/>
  <c r="J16" i="28"/>
  <c r="N15" i="28"/>
  <c r="M15" i="28"/>
  <c r="L15" i="28"/>
  <c r="H15" i="28"/>
  <c r="P14" i="28"/>
  <c r="Q14" i="28" s="1"/>
  <c r="O14" i="28"/>
  <c r="J14" i="28"/>
  <c r="O13" i="28"/>
  <c r="J13" i="28"/>
  <c r="O12" i="28"/>
  <c r="P12" i="28" s="1"/>
  <c r="J12" i="28"/>
  <c r="J15" i="28" s="1"/>
  <c r="O15" i="28" l="1"/>
  <c r="P13" i="28"/>
  <c r="Q13" i="28" s="1"/>
  <c r="P22" i="28"/>
  <c r="P40" i="28" s="1"/>
  <c r="Q16" i="28"/>
  <c r="Q22" i="28" s="1"/>
  <c r="O22" i="28"/>
  <c r="O40" i="28" s="1"/>
  <c r="Q12" i="28"/>
  <c r="Q15" i="28" s="1"/>
  <c r="P15" i="28" l="1"/>
</calcChain>
</file>

<file path=xl/sharedStrings.xml><?xml version="1.0" encoding="utf-8"?>
<sst xmlns="http://schemas.openxmlformats.org/spreadsheetml/2006/main" count="126" uniqueCount="48">
  <si>
    <t>№ п/п</t>
  </si>
  <si>
    <t>найменування ОЗ</t>
  </si>
  <si>
    <t>балансова вартість</t>
  </si>
  <si>
    <t>с.Нова Іванвка</t>
  </si>
  <si>
    <t>залишкова вартість</t>
  </si>
  <si>
    <t>водопровідна вежа</t>
  </si>
  <si>
    <t>артезіанська свердловина</t>
  </si>
  <si>
    <t>с.Мальцівське</t>
  </si>
  <si>
    <t>блок управління насосом з перетворювачем частоти 5,5 кВт</t>
  </si>
  <si>
    <t>свердловинний насос FS 98 E/24-PC-HP 5,5/4 380-400/50-3PG</t>
  </si>
  <si>
    <t>Разом</t>
  </si>
  <si>
    <t>проектна документація на капітальний ремонт водопроводу с.Мальцівське</t>
  </si>
  <si>
    <t>водопровід  2,5 км</t>
  </si>
  <si>
    <t>інвентарний номер</t>
  </si>
  <si>
    <t>строк корисного використання</t>
  </si>
  <si>
    <t>рік випуску</t>
  </si>
  <si>
    <t xml:space="preserve">              Перелік  майна, яке перебуває  на  балансі ДП "Комунсервіс-1"</t>
  </si>
  <si>
    <t>сума зносу</t>
  </si>
  <si>
    <t>один.виміру</t>
  </si>
  <si>
    <t>кількість</t>
  </si>
  <si>
    <t>шт</t>
  </si>
  <si>
    <t>с.Нова Іванвка вул.Зарічна,26</t>
  </si>
  <si>
    <r>
      <t>водопровід с.Мальцівське</t>
    </r>
    <r>
      <rPr>
        <sz val="10"/>
        <color theme="1"/>
        <rFont val="Times New Roman"/>
        <family val="1"/>
        <charset val="204"/>
      </rPr>
      <t>( п'ять шахтних колодязів,водопровідна вежа,водопровід 4,8 км )</t>
    </r>
  </si>
  <si>
    <t>свердловинний насос Pedrollo 4 SR 6/31 4кВт</t>
  </si>
  <si>
    <t>водопровід  4,5 км груповий водопровід Буркуче (Смирнівка-Тихопілля)</t>
  </si>
  <si>
    <t>оглядові колодязі на груповому водопроводі Буркуче (Смирнівка- Тихопілля)</t>
  </si>
  <si>
    <t>водопровідні колонки на груповому водопровіді Буркуче (Смирнівка-Тихопілля)</t>
  </si>
  <si>
    <t>насосна станція на  груповому водопровіді Буркуче (Смирнівка-Тихопілля)</t>
  </si>
  <si>
    <t>магістральний водогін групового водопроводу Буркуче (Смирнівка-Тихопілля)</t>
  </si>
  <si>
    <t>магістральний водогін МВЗ  групового водопроводу Буркуче (Смирнівка-Тихопілля)</t>
  </si>
  <si>
    <t>прибудова до станції на  груповому водопровіді Буркуче (Смирнівка-Тихопілля)</t>
  </si>
  <si>
    <t>комплекс трансформаторної підстанції  групового водопроводу Буркуче (Смирнівка-Тихопілля)</t>
  </si>
  <si>
    <t>низьковольтна лінія до  групового водопроводу Буркуче (Смирнівка-Тихопілля)</t>
  </si>
  <si>
    <t>водяний лічильник  групового водопроводу Буркуче (Смирнівка-Тихопілля)</t>
  </si>
  <si>
    <t>водовід с. Олександрівка</t>
  </si>
  <si>
    <t>№1-№2 огорожі (ворота-металева решітка,в металевих стовпчиках;огорожа-сітка "рабиця"в бетонних стовпчиках,висота 172,7 м2)</t>
  </si>
  <si>
    <t xml:space="preserve">за даними бухгалтерського обліку </t>
  </si>
  <si>
    <t>сума зносу 01.01.2023</t>
  </si>
  <si>
    <t>залишкова вартість 01.01.2023</t>
  </si>
  <si>
    <t xml:space="preserve">              Перелік  майна, яке передається з балансу ДП "Комунсервіс-1" КП "Тепловодосервіс"</t>
  </si>
  <si>
    <t>Всього по с. Нова Івнівка</t>
  </si>
  <si>
    <t>Всього с. Мальцівське</t>
  </si>
  <si>
    <t>РАЗОМ:</t>
  </si>
  <si>
    <t>Додаток 1</t>
  </si>
  <si>
    <t>до рішення міської ради</t>
  </si>
  <si>
    <t>від _____ 2023 № _____</t>
  </si>
  <si>
    <t>Всього по водогіну Буркуче</t>
  </si>
  <si>
    <r>
      <t xml:space="preserve">Секретар міської ради                                                                                                             Юрій  КУШНІР
</t>
    </r>
    <r>
      <rPr>
        <sz val="10"/>
        <color theme="1"/>
        <rFont val="Times New Roman"/>
        <family val="1"/>
        <charset val="204"/>
      </rPr>
      <t>Микола Пономар, 2 20 15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</si>
</sst>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1" applyNumberFormat="0" applyAlignment="0" applyProtection="0"/>
    <xf numFmtId="0" fontId="15" fillId="6" borderId="12" applyNumberFormat="0" applyAlignment="0" applyProtection="0"/>
    <xf numFmtId="0" fontId="16" fillId="6" borderId="11" applyNumberFormat="0" applyAlignment="0" applyProtection="0"/>
    <xf numFmtId="0" fontId="17" fillId="0" borderId="13" applyNumberFormat="0" applyFill="0" applyAlignment="0" applyProtection="0"/>
    <xf numFmtId="0" fontId="18" fillId="7" borderId="14" applyNumberFormat="0" applyAlignment="0" applyProtection="0"/>
    <xf numFmtId="0" fontId="19" fillId="0" borderId="0" applyNumberFormat="0" applyFill="0" applyBorder="0" applyAlignment="0" applyProtection="0"/>
    <xf numFmtId="0" fontId="6" fillId="8" borderId="1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center" textRotation="90" wrapText="1"/>
    </xf>
    <xf numFmtId="0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Font="1"/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/>
    <xf numFmtId="1" fontId="4" fillId="0" borderId="1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2" fontId="2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3" fillId="0" borderId="3" xfId="0" applyFont="1" applyBorder="1" applyAlignment="1">
      <alignment horizontal="center" textRotation="90" wrapText="1"/>
    </xf>
    <xf numFmtId="2" fontId="4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2" fontId="21" fillId="0" borderId="1" xfId="0" applyNumberFormat="1" applyFont="1" applyFill="1" applyBorder="1" applyAlignment="1">
      <alignment horizontal="right"/>
    </xf>
    <xf numFmtId="17" fontId="24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0" fillId="0" borderId="1" xfId="0" applyBorder="1"/>
    <xf numFmtId="2" fontId="21" fillId="0" borderId="1" xfId="0" applyNumberFormat="1" applyFont="1" applyBorder="1"/>
    <xf numFmtId="0" fontId="25" fillId="0" borderId="0" xfId="0" applyFont="1"/>
    <xf numFmtId="0" fontId="5" fillId="0" borderId="1" xfId="0" applyFont="1" applyBorder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view="pageLayout" topLeftCell="A13" zoomScale="80" zoomScaleNormal="100" zoomScalePageLayoutView="80" workbookViewId="0">
      <selection activeCell="G4" sqref="G4:P20"/>
    </sheetView>
  </sheetViews>
  <sheetFormatPr defaultRowHeight="15" x14ac:dyDescent="0.25"/>
  <cols>
    <col min="1" max="1" width="4.5703125" style="22" customWidth="1"/>
    <col min="2" max="2" width="45.7109375" style="22" customWidth="1"/>
    <col min="3" max="3" width="7" style="22" customWidth="1"/>
    <col min="4" max="4" width="12.140625" style="22" customWidth="1"/>
    <col min="5" max="5" width="3.7109375" style="22" customWidth="1"/>
    <col min="6" max="6" width="6.28515625" style="22" customWidth="1"/>
    <col min="7" max="7" width="10.28515625" style="22" customWidth="1"/>
    <col min="8" max="8" width="0.140625" style="22" hidden="1" customWidth="1"/>
    <col min="9" max="9" width="9.140625" style="22" hidden="1" customWidth="1"/>
    <col min="10" max="10" width="5.85546875" style="22" hidden="1" customWidth="1"/>
    <col min="11" max="14" width="7.28515625" style="22" hidden="1" customWidth="1"/>
    <col min="15" max="15" width="11" style="22" customWidth="1"/>
    <col min="16" max="16" width="9.42578125" style="22" customWidth="1"/>
    <col min="17" max="16384" width="9.140625" style="22"/>
  </cols>
  <sheetData>
    <row r="1" spans="1:20" ht="15.75" x14ac:dyDescent="0.25">
      <c r="A1" s="1"/>
      <c r="B1" s="5" t="s">
        <v>16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"/>
      <c r="R1" s="1"/>
      <c r="S1" s="1"/>
      <c r="T1" s="1"/>
    </row>
    <row r="2" spans="1:20" ht="15.75" x14ac:dyDescent="0.25">
      <c r="A2" s="36"/>
      <c r="B2" s="9"/>
      <c r="C2" s="9"/>
      <c r="D2" s="9"/>
      <c r="E2" s="9"/>
      <c r="F2" s="9"/>
      <c r="G2" s="57" t="s">
        <v>36</v>
      </c>
      <c r="H2" s="58"/>
      <c r="I2" s="58"/>
      <c r="J2" s="59"/>
      <c r="K2" s="60"/>
      <c r="L2" s="61"/>
      <c r="M2" s="62"/>
      <c r="N2" s="7"/>
      <c r="O2" s="7"/>
      <c r="P2" s="8"/>
      <c r="Q2" s="1"/>
      <c r="R2" s="1"/>
      <c r="S2" s="1"/>
      <c r="T2" s="1"/>
    </row>
    <row r="3" spans="1:20" ht="76.5" x14ac:dyDescent="0.25">
      <c r="A3" s="34" t="s">
        <v>0</v>
      </c>
      <c r="B3" s="35" t="s">
        <v>1</v>
      </c>
      <c r="C3" s="10" t="s">
        <v>15</v>
      </c>
      <c r="D3" s="37" t="s">
        <v>13</v>
      </c>
      <c r="E3" s="10" t="s">
        <v>18</v>
      </c>
      <c r="F3" s="10" t="s">
        <v>19</v>
      </c>
      <c r="G3" s="12" t="s">
        <v>2</v>
      </c>
      <c r="H3" s="12" t="s">
        <v>17</v>
      </c>
      <c r="I3" s="12" t="s">
        <v>4</v>
      </c>
      <c r="J3" s="12" t="s">
        <v>14</v>
      </c>
      <c r="K3" s="12">
        <v>10</v>
      </c>
      <c r="L3" s="12">
        <v>11</v>
      </c>
      <c r="M3" s="12">
        <v>12</v>
      </c>
      <c r="N3" s="12" t="s">
        <v>17</v>
      </c>
      <c r="O3" s="12" t="s">
        <v>37</v>
      </c>
      <c r="P3" s="12" t="s">
        <v>38</v>
      </c>
      <c r="Q3" s="1"/>
      <c r="R3" s="1"/>
      <c r="S3" s="1"/>
      <c r="T3" s="1"/>
    </row>
    <row r="4" spans="1:20" ht="29.25" customHeight="1" x14ac:dyDescent="0.25">
      <c r="A4" s="3">
        <v>1</v>
      </c>
      <c r="B4" s="20" t="s">
        <v>24</v>
      </c>
      <c r="C4" s="25">
        <v>1996</v>
      </c>
      <c r="D4" s="25">
        <v>1013302002</v>
      </c>
      <c r="E4" s="25" t="s">
        <v>20</v>
      </c>
      <c r="F4" s="25">
        <v>1</v>
      </c>
      <c r="G4" s="16">
        <v>62459</v>
      </c>
      <c r="H4" s="16">
        <v>62459</v>
      </c>
      <c r="I4" s="16">
        <v>0</v>
      </c>
      <c r="J4" s="18">
        <v>20</v>
      </c>
      <c r="K4" s="18"/>
      <c r="L4" s="18"/>
      <c r="M4" s="18"/>
      <c r="N4" s="18"/>
      <c r="O4" s="16">
        <v>62459</v>
      </c>
      <c r="P4" s="16">
        <v>0</v>
      </c>
      <c r="Q4" s="1"/>
      <c r="R4" s="1"/>
      <c r="S4" s="1"/>
      <c r="T4" s="1"/>
    </row>
    <row r="5" spans="1:20" ht="31.5" customHeight="1" x14ac:dyDescent="0.25">
      <c r="A5" s="33">
        <v>2</v>
      </c>
      <c r="B5" s="23" t="s">
        <v>25</v>
      </c>
      <c r="C5" s="26">
        <v>1996</v>
      </c>
      <c r="D5" s="26">
        <v>10133001</v>
      </c>
      <c r="E5" s="26" t="s">
        <v>20</v>
      </c>
      <c r="F5" s="26">
        <v>49</v>
      </c>
      <c r="G5" s="29">
        <v>1225</v>
      </c>
      <c r="H5" s="29">
        <v>1225</v>
      </c>
      <c r="I5" s="29">
        <v>0</v>
      </c>
      <c r="J5" s="27">
        <v>20</v>
      </c>
      <c r="K5" s="27"/>
      <c r="L5" s="27"/>
      <c r="M5" s="27"/>
      <c r="N5" s="27"/>
      <c r="O5" s="29">
        <v>1225</v>
      </c>
      <c r="P5" s="29">
        <v>0</v>
      </c>
      <c r="Q5" s="1"/>
      <c r="R5" s="1"/>
      <c r="S5" s="1"/>
      <c r="T5" s="1"/>
    </row>
    <row r="6" spans="1:20" ht="32.25" customHeight="1" x14ac:dyDescent="0.25">
      <c r="A6" s="3">
        <v>3</v>
      </c>
      <c r="B6" s="20" t="s">
        <v>26</v>
      </c>
      <c r="C6" s="3"/>
      <c r="D6" s="3"/>
      <c r="E6" s="3" t="s">
        <v>20</v>
      </c>
      <c r="F6" s="3">
        <v>4</v>
      </c>
      <c r="G6" s="30"/>
      <c r="H6" s="30"/>
      <c r="I6" s="30">
        <v>0</v>
      </c>
      <c r="J6" s="3">
        <v>20</v>
      </c>
      <c r="K6" s="3"/>
      <c r="L6" s="3"/>
      <c r="M6" s="3"/>
      <c r="N6" s="3"/>
      <c r="O6" s="30"/>
      <c r="P6" s="30">
        <v>0</v>
      </c>
      <c r="Q6" s="1"/>
      <c r="R6" s="1"/>
      <c r="S6" s="1"/>
      <c r="T6" s="1"/>
    </row>
    <row r="7" spans="1:20" ht="31.5" customHeight="1" x14ac:dyDescent="0.25">
      <c r="A7" s="3">
        <v>4</v>
      </c>
      <c r="B7" s="20" t="s">
        <v>27</v>
      </c>
      <c r="C7" s="3">
        <v>1995</v>
      </c>
      <c r="D7" s="3">
        <v>10133007</v>
      </c>
      <c r="E7" s="3" t="s">
        <v>20</v>
      </c>
      <c r="F7" s="3">
        <v>1</v>
      </c>
      <c r="G7" s="30">
        <v>14186</v>
      </c>
      <c r="H7" s="30">
        <v>14186</v>
      </c>
      <c r="I7" s="30">
        <v>0</v>
      </c>
      <c r="J7" s="3">
        <v>20</v>
      </c>
      <c r="K7" s="3"/>
      <c r="L7" s="3"/>
      <c r="M7" s="3"/>
      <c r="N7" s="3"/>
      <c r="O7" s="30">
        <v>14186</v>
      </c>
      <c r="P7" s="30">
        <v>0</v>
      </c>
      <c r="Q7" s="1"/>
      <c r="R7" s="1"/>
      <c r="S7" s="1"/>
      <c r="T7" s="1"/>
    </row>
    <row r="8" spans="1:20" ht="27.75" customHeight="1" x14ac:dyDescent="0.25">
      <c r="A8" s="3">
        <v>5</v>
      </c>
      <c r="B8" s="20" t="s">
        <v>28</v>
      </c>
      <c r="C8" s="3">
        <v>1995</v>
      </c>
      <c r="D8" s="3">
        <v>10133008</v>
      </c>
      <c r="E8" s="3" t="s">
        <v>20</v>
      </c>
      <c r="F8" s="3">
        <v>1</v>
      </c>
      <c r="G8" s="30">
        <v>79151</v>
      </c>
      <c r="H8" s="30">
        <v>79151</v>
      </c>
      <c r="I8" s="30">
        <v>0</v>
      </c>
      <c r="J8" s="3">
        <v>20</v>
      </c>
      <c r="K8" s="3"/>
      <c r="L8" s="3"/>
      <c r="M8" s="3"/>
      <c r="N8" s="3"/>
      <c r="O8" s="30">
        <v>79151</v>
      </c>
      <c r="P8" s="30">
        <v>0</v>
      </c>
      <c r="Q8" s="1"/>
      <c r="R8" s="1"/>
      <c r="S8" s="1"/>
      <c r="T8" s="1"/>
    </row>
    <row r="9" spans="1:20" ht="30.75" customHeight="1" x14ac:dyDescent="0.25">
      <c r="A9" s="3">
        <v>6</v>
      </c>
      <c r="B9" s="20" t="s">
        <v>29</v>
      </c>
      <c r="C9" s="3">
        <v>1995</v>
      </c>
      <c r="D9" s="3">
        <v>10133009</v>
      </c>
      <c r="E9" s="3" t="s">
        <v>20</v>
      </c>
      <c r="F9" s="3">
        <v>1</v>
      </c>
      <c r="G9" s="30">
        <v>145416</v>
      </c>
      <c r="H9" s="30">
        <v>145416</v>
      </c>
      <c r="I9" s="30">
        <v>0</v>
      </c>
      <c r="J9" s="3">
        <v>20</v>
      </c>
      <c r="K9" s="3"/>
      <c r="L9" s="3"/>
      <c r="M9" s="3"/>
      <c r="N9" s="3"/>
      <c r="O9" s="30">
        <v>145416</v>
      </c>
      <c r="P9" s="30">
        <v>0</v>
      </c>
      <c r="Q9" s="1"/>
      <c r="R9" s="1"/>
      <c r="S9" s="1"/>
      <c r="T9" s="1"/>
    </row>
    <row r="10" spans="1:20" ht="31.5" customHeight="1" x14ac:dyDescent="0.25">
      <c r="A10" s="3">
        <v>7</v>
      </c>
      <c r="B10" s="20" t="s">
        <v>28</v>
      </c>
      <c r="C10" s="3">
        <v>1995</v>
      </c>
      <c r="D10" s="3">
        <v>10133010</v>
      </c>
      <c r="E10" s="3" t="s">
        <v>20</v>
      </c>
      <c r="F10" s="3">
        <v>1</v>
      </c>
      <c r="G10" s="30">
        <v>89598</v>
      </c>
      <c r="H10" s="30">
        <v>89598</v>
      </c>
      <c r="I10" s="30">
        <v>0</v>
      </c>
      <c r="J10" s="3">
        <v>20</v>
      </c>
      <c r="K10" s="3"/>
      <c r="L10" s="3"/>
      <c r="M10" s="3"/>
      <c r="N10" s="3"/>
      <c r="O10" s="30">
        <v>89598</v>
      </c>
      <c r="P10" s="30">
        <v>0</v>
      </c>
      <c r="Q10" s="1"/>
      <c r="R10" s="1"/>
      <c r="S10" s="1"/>
      <c r="T10" s="1"/>
    </row>
    <row r="11" spans="1:20" ht="31.5" customHeight="1" x14ac:dyDescent="0.25">
      <c r="A11" s="3">
        <v>8</v>
      </c>
      <c r="B11" s="20" t="s">
        <v>30</v>
      </c>
      <c r="C11" s="3">
        <v>1996</v>
      </c>
      <c r="D11" s="3">
        <v>10131010</v>
      </c>
      <c r="E11" s="3" t="s">
        <v>20</v>
      </c>
      <c r="F11" s="3">
        <v>1</v>
      </c>
      <c r="G11" s="30">
        <v>25020</v>
      </c>
      <c r="H11" s="30">
        <v>25020</v>
      </c>
      <c r="I11" s="30">
        <v>0</v>
      </c>
      <c r="J11" s="3">
        <v>20</v>
      </c>
      <c r="K11" s="3"/>
      <c r="L11" s="3"/>
      <c r="M11" s="3"/>
      <c r="N11" s="3"/>
      <c r="O11" s="30">
        <v>25020</v>
      </c>
      <c r="P11" s="30">
        <v>0</v>
      </c>
      <c r="Q11" s="1"/>
      <c r="R11" s="1"/>
      <c r="S11" s="1"/>
      <c r="T11" s="1"/>
    </row>
    <row r="12" spans="1:20" ht="29.25" customHeight="1" x14ac:dyDescent="0.25">
      <c r="A12" s="3">
        <v>9</v>
      </c>
      <c r="B12" s="20" t="s">
        <v>28</v>
      </c>
      <c r="C12" s="3">
        <v>1996</v>
      </c>
      <c r="D12" s="3">
        <v>10133011</v>
      </c>
      <c r="E12" s="3" t="s">
        <v>20</v>
      </c>
      <c r="F12" s="3">
        <v>1</v>
      </c>
      <c r="G12" s="30">
        <v>18230</v>
      </c>
      <c r="H12" s="30">
        <v>18230</v>
      </c>
      <c r="I12" s="30">
        <v>0</v>
      </c>
      <c r="J12" s="3">
        <v>20</v>
      </c>
      <c r="K12" s="3"/>
      <c r="L12" s="3"/>
      <c r="M12" s="3"/>
      <c r="N12" s="3"/>
      <c r="O12" s="30">
        <v>18230</v>
      </c>
      <c r="P12" s="30">
        <v>0</v>
      </c>
      <c r="Q12" s="1"/>
      <c r="R12" s="1"/>
      <c r="S12" s="1"/>
      <c r="T12" s="1"/>
    </row>
    <row r="13" spans="1:20" ht="41.25" customHeight="1" x14ac:dyDescent="0.25">
      <c r="A13" s="3">
        <v>10</v>
      </c>
      <c r="B13" s="20" t="s">
        <v>31</v>
      </c>
      <c r="C13" s="3">
        <v>2001</v>
      </c>
      <c r="D13" s="3">
        <v>10131013</v>
      </c>
      <c r="E13" s="3" t="s">
        <v>20</v>
      </c>
      <c r="F13" s="3">
        <v>1</v>
      </c>
      <c r="G13" s="30">
        <v>18190</v>
      </c>
      <c r="H13" s="30">
        <v>18190</v>
      </c>
      <c r="I13" s="30">
        <v>0</v>
      </c>
      <c r="J13" s="3">
        <v>20</v>
      </c>
      <c r="K13" s="3"/>
      <c r="L13" s="3"/>
      <c r="M13" s="3"/>
      <c r="N13" s="3"/>
      <c r="O13" s="30">
        <v>18190</v>
      </c>
      <c r="P13" s="30">
        <v>0</v>
      </c>
      <c r="Q13" s="1"/>
      <c r="R13" s="1"/>
      <c r="S13" s="1"/>
      <c r="T13" s="1"/>
    </row>
    <row r="14" spans="1:20" ht="30" customHeight="1" x14ac:dyDescent="0.25">
      <c r="A14" s="28">
        <v>11</v>
      </c>
      <c r="B14" s="20" t="s">
        <v>28</v>
      </c>
      <c r="C14" s="13">
        <v>1997</v>
      </c>
      <c r="D14" s="13">
        <v>10133012</v>
      </c>
      <c r="E14" s="13" t="s">
        <v>20</v>
      </c>
      <c r="F14" s="13">
        <v>1</v>
      </c>
      <c r="G14" s="16">
        <v>215270</v>
      </c>
      <c r="H14" s="16">
        <v>215270</v>
      </c>
      <c r="I14" s="16">
        <v>0</v>
      </c>
      <c r="J14" s="13">
        <v>20</v>
      </c>
      <c r="K14" s="13"/>
      <c r="L14" s="13"/>
      <c r="M14" s="13"/>
      <c r="N14" s="13"/>
      <c r="O14" s="16">
        <v>215270</v>
      </c>
      <c r="P14" s="16">
        <v>0</v>
      </c>
    </row>
    <row r="15" spans="1:20" ht="27" customHeight="1" x14ac:dyDescent="0.25">
      <c r="A15" s="28">
        <v>12</v>
      </c>
      <c r="B15" s="20" t="s">
        <v>32</v>
      </c>
      <c r="C15" s="13">
        <v>2001</v>
      </c>
      <c r="D15" s="13">
        <v>10134011</v>
      </c>
      <c r="E15" s="13" t="s">
        <v>20</v>
      </c>
      <c r="F15" s="13">
        <v>1</v>
      </c>
      <c r="G15" s="16">
        <v>2920</v>
      </c>
      <c r="H15" s="16">
        <v>2920</v>
      </c>
      <c r="I15" s="16">
        <v>0</v>
      </c>
      <c r="J15" s="13">
        <v>20</v>
      </c>
      <c r="K15" s="13"/>
      <c r="L15" s="13"/>
      <c r="M15" s="13"/>
      <c r="N15" s="13"/>
      <c r="O15" s="16">
        <v>2920</v>
      </c>
      <c r="P15" s="16">
        <v>0</v>
      </c>
    </row>
    <row r="16" spans="1:20" ht="33" customHeight="1" x14ac:dyDescent="0.25">
      <c r="A16" s="28">
        <v>13</v>
      </c>
      <c r="B16" s="20" t="s">
        <v>33</v>
      </c>
      <c r="C16" s="13">
        <v>1995</v>
      </c>
      <c r="D16" s="13">
        <v>10143008</v>
      </c>
      <c r="E16" s="13" t="s">
        <v>20</v>
      </c>
      <c r="F16" s="13">
        <v>1</v>
      </c>
      <c r="G16" s="16">
        <v>276</v>
      </c>
      <c r="H16" s="16">
        <v>276</v>
      </c>
      <c r="I16" s="16">
        <v>0</v>
      </c>
      <c r="J16" s="13">
        <v>20</v>
      </c>
      <c r="K16" s="13"/>
      <c r="L16" s="13"/>
      <c r="M16" s="13"/>
      <c r="N16" s="13"/>
      <c r="O16" s="16">
        <v>276</v>
      </c>
      <c r="P16" s="16">
        <v>0</v>
      </c>
    </row>
    <row r="17" spans="1:16" ht="30.75" customHeight="1" x14ac:dyDescent="0.25">
      <c r="A17" s="28">
        <v>14</v>
      </c>
      <c r="B17" s="20" t="s">
        <v>33</v>
      </c>
      <c r="C17" s="13">
        <v>1995</v>
      </c>
      <c r="D17" s="13">
        <v>10143007</v>
      </c>
      <c r="E17" s="13" t="s">
        <v>20</v>
      </c>
      <c r="F17" s="13">
        <v>1</v>
      </c>
      <c r="G17" s="16">
        <v>276</v>
      </c>
      <c r="H17" s="16">
        <v>276</v>
      </c>
      <c r="I17" s="16">
        <v>0</v>
      </c>
      <c r="J17" s="13">
        <v>20</v>
      </c>
      <c r="K17" s="13"/>
      <c r="L17" s="13"/>
      <c r="M17" s="13"/>
      <c r="N17" s="13"/>
      <c r="O17" s="16">
        <v>276</v>
      </c>
      <c r="P17" s="16">
        <v>0</v>
      </c>
    </row>
    <row r="18" spans="1:16" x14ac:dyDescent="0.25">
      <c r="A18" s="28">
        <v>15</v>
      </c>
      <c r="B18" s="24" t="s">
        <v>34</v>
      </c>
      <c r="C18" s="13">
        <v>1989</v>
      </c>
      <c r="D18" s="13">
        <v>10133016</v>
      </c>
      <c r="E18" s="13" t="s">
        <v>20</v>
      </c>
      <c r="F18" s="13">
        <v>1</v>
      </c>
      <c r="G18" s="16">
        <v>46510</v>
      </c>
      <c r="H18" s="16">
        <v>18073</v>
      </c>
      <c r="I18" s="16">
        <f>G18-H18</f>
        <v>28437</v>
      </c>
      <c r="J18" s="13">
        <v>50</v>
      </c>
      <c r="K18" s="14">
        <v>78</v>
      </c>
      <c r="L18" s="14">
        <v>78</v>
      </c>
      <c r="M18" s="14">
        <v>78</v>
      </c>
      <c r="N18" s="14">
        <v>234</v>
      </c>
      <c r="O18" s="14">
        <f>H18+N18</f>
        <v>18307</v>
      </c>
      <c r="P18" s="38">
        <f>G18-O18</f>
        <v>28203</v>
      </c>
    </row>
    <row r="19" spans="1:16" ht="45" customHeight="1" x14ac:dyDescent="0.25">
      <c r="A19" s="28">
        <v>16</v>
      </c>
      <c r="B19" s="20" t="s">
        <v>35</v>
      </c>
      <c r="C19" s="13">
        <v>2011</v>
      </c>
      <c r="D19" s="13"/>
      <c r="E19" s="13" t="s">
        <v>20</v>
      </c>
      <c r="F19" s="13">
        <v>1</v>
      </c>
      <c r="G19" s="16">
        <v>0</v>
      </c>
      <c r="H19" s="16">
        <v>0</v>
      </c>
      <c r="I19" s="16">
        <v>0</v>
      </c>
      <c r="J19" s="13"/>
      <c r="K19" s="13"/>
      <c r="L19" s="13"/>
      <c r="M19" s="13"/>
      <c r="N19" s="13"/>
      <c r="O19" s="13">
        <v>0</v>
      </c>
      <c r="P19" s="31">
        <v>0</v>
      </c>
    </row>
    <row r="20" spans="1:16" ht="15.75" x14ac:dyDescent="0.25">
      <c r="A20" s="28"/>
      <c r="B20" s="4" t="s">
        <v>10</v>
      </c>
      <c r="C20" s="28"/>
      <c r="D20" s="28"/>
      <c r="E20" s="28"/>
      <c r="F20" s="28"/>
      <c r="G20" s="32">
        <f>SUM(G4:G19)</f>
        <v>718727</v>
      </c>
      <c r="H20" s="32">
        <f t="shared" ref="H20:P20" si="0">SUM(H4:H19)</f>
        <v>690290</v>
      </c>
      <c r="I20" s="32">
        <f t="shared" si="0"/>
        <v>28437</v>
      </c>
      <c r="J20" s="28"/>
      <c r="K20" s="32">
        <f t="shared" si="0"/>
        <v>78</v>
      </c>
      <c r="L20" s="32">
        <f t="shared" si="0"/>
        <v>78</v>
      </c>
      <c r="M20" s="32">
        <f t="shared" si="0"/>
        <v>78</v>
      </c>
      <c r="N20" s="32">
        <f t="shared" si="0"/>
        <v>234</v>
      </c>
      <c r="O20" s="52">
        <f>SUM(O4:O19)</f>
        <v>690524</v>
      </c>
      <c r="P20" s="32">
        <f t="shared" si="0"/>
        <v>28203</v>
      </c>
    </row>
    <row r="21" spans="1:16" x14ac:dyDescent="0.2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9">
        <f>H20+N20</f>
        <v>690524</v>
      </c>
      <c r="P21" s="39">
        <f>G20-O21</f>
        <v>28203</v>
      </c>
    </row>
    <row r="22" spans="1:16" x14ac:dyDescent="0.25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25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25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25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5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</sheetData>
  <pageMargins left="0.11811023622047245" right="0.11811023622047245" top="0.74803149606299213" bottom="0" header="0" footer="0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view="pageLayout" topLeftCell="A35" zoomScaleNormal="100" workbookViewId="0">
      <selection activeCell="E38" sqref="E38"/>
    </sheetView>
  </sheetViews>
  <sheetFormatPr defaultRowHeight="15" x14ac:dyDescent="0.25"/>
  <cols>
    <col min="1" max="1" width="4.5703125" style="22" customWidth="1"/>
    <col min="2" max="2" width="37.42578125" style="22" customWidth="1"/>
    <col min="3" max="3" width="14.42578125" style="22" customWidth="1"/>
    <col min="4" max="4" width="6.5703125" style="22" customWidth="1"/>
    <col min="5" max="5" width="12.140625" style="22" customWidth="1"/>
    <col min="6" max="6" width="3.7109375" style="22" customWidth="1"/>
    <col min="7" max="7" width="4.85546875" style="22" customWidth="1"/>
    <col min="8" max="8" width="12" style="22" customWidth="1"/>
    <col min="9" max="9" width="10.42578125" style="22" hidden="1" customWidth="1"/>
    <col min="10" max="10" width="12.5703125" style="22" hidden="1" customWidth="1"/>
    <col min="11" max="11" width="7.7109375" style="22" hidden="1" customWidth="1"/>
    <col min="12" max="15" width="9.140625" style="22" hidden="1" customWidth="1"/>
    <col min="16" max="16" width="10.7109375" style="22" customWidth="1"/>
    <col min="17" max="17" width="12.7109375" style="22" customWidth="1"/>
    <col min="18" max="16384" width="9.140625" style="22"/>
  </cols>
  <sheetData>
    <row r="1" spans="1:17" ht="15.75" x14ac:dyDescent="0.25">
      <c r="P1" s="65" t="s">
        <v>43</v>
      </c>
    </row>
    <row r="2" spans="1:17" ht="15.75" x14ac:dyDescent="0.25">
      <c r="P2" s="65" t="s">
        <v>44</v>
      </c>
    </row>
    <row r="3" spans="1:17" ht="15.75" x14ac:dyDescent="0.25">
      <c r="P3" s="65" t="s">
        <v>45</v>
      </c>
    </row>
    <row r="4" spans="1:17" ht="15.75" x14ac:dyDescent="0.25">
      <c r="P4" s="65"/>
    </row>
    <row r="5" spans="1:17" ht="12.75" hidden="1" customHeight="1" x14ac:dyDescent="0.25"/>
    <row r="6" spans="1:17" hidden="1" x14ac:dyDescent="0.25"/>
    <row r="7" spans="1:17" hidden="1" x14ac:dyDescent="0.25"/>
    <row r="8" spans="1:17" ht="15.75" x14ac:dyDescent="0.25">
      <c r="A8" s="1"/>
      <c r="B8" s="5" t="s">
        <v>39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7" ht="15.75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7" ht="15.75" x14ac:dyDescent="0.25">
      <c r="A10" s="36"/>
      <c r="B10" s="9"/>
      <c r="C10" s="9"/>
      <c r="D10" s="9"/>
      <c r="E10" s="9"/>
      <c r="F10" s="9"/>
      <c r="G10" s="9"/>
      <c r="H10" s="54" t="s">
        <v>36</v>
      </c>
      <c r="I10" s="55"/>
      <c r="J10" s="55"/>
      <c r="K10" s="55"/>
      <c r="L10" s="55"/>
      <c r="M10" s="55"/>
      <c r="N10" s="55"/>
      <c r="O10" s="55"/>
      <c r="P10" s="55"/>
      <c r="Q10" s="56"/>
    </row>
    <row r="11" spans="1:17" ht="84" customHeight="1" x14ac:dyDescent="0.25">
      <c r="A11" s="34" t="s">
        <v>0</v>
      </c>
      <c r="B11" s="35" t="s">
        <v>1</v>
      </c>
      <c r="C11" s="35"/>
      <c r="D11" s="10" t="s">
        <v>15</v>
      </c>
      <c r="E11" s="37" t="s">
        <v>13</v>
      </c>
      <c r="F11" s="10" t="s">
        <v>18</v>
      </c>
      <c r="G11" s="10" t="s">
        <v>19</v>
      </c>
      <c r="H11" s="12" t="s">
        <v>2</v>
      </c>
      <c r="I11" s="12" t="s">
        <v>17</v>
      </c>
      <c r="J11" s="12" t="s">
        <v>4</v>
      </c>
      <c r="K11" s="12" t="s">
        <v>14</v>
      </c>
      <c r="L11" s="12">
        <v>10</v>
      </c>
      <c r="M11" s="12">
        <v>11</v>
      </c>
      <c r="N11" s="12">
        <v>12</v>
      </c>
      <c r="O11" s="12" t="s">
        <v>17</v>
      </c>
      <c r="P11" s="12" t="s">
        <v>37</v>
      </c>
      <c r="Q11" s="12" t="s">
        <v>38</v>
      </c>
    </row>
    <row r="12" spans="1:17" ht="15.75" x14ac:dyDescent="0.25">
      <c r="A12" s="3">
        <v>1</v>
      </c>
      <c r="B12" s="2" t="s">
        <v>12</v>
      </c>
      <c r="C12" s="2" t="s">
        <v>3</v>
      </c>
      <c r="D12" s="13">
        <v>2017</v>
      </c>
      <c r="E12" s="13">
        <v>10133004</v>
      </c>
      <c r="F12" s="13" t="s">
        <v>20</v>
      </c>
      <c r="G12" s="13">
        <v>1</v>
      </c>
      <c r="H12" s="16">
        <v>1447985</v>
      </c>
      <c r="I12" s="16">
        <v>80625</v>
      </c>
      <c r="J12" s="16">
        <f>H12-I12</f>
        <v>1367360</v>
      </c>
      <c r="K12" s="18">
        <v>50</v>
      </c>
      <c r="L12" s="2">
        <v>2413</v>
      </c>
      <c r="M12" s="2">
        <v>2413</v>
      </c>
      <c r="N12" s="2">
        <v>2413</v>
      </c>
      <c r="O12" s="2">
        <f>SUM(L12:N12)</f>
        <v>7239</v>
      </c>
      <c r="P12" s="40">
        <f>I12+O12</f>
        <v>87864</v>
      </c>
      <c r="Q12" s="40">
        <f>H12-P12</f>
        <v>1360121</v>
      </c>
    </row>
    <row r="13" spans="1:17" ht="15.75" x14ac:dyDescent="0.25">
      <c r="A13" s="3">
        <v>2</v>
      </c>
      <c r="B13" s="2" t="s">
        <v>5</v>
      </c>
      <c r="C13" s="2" t="s">
        <v>3</v>
      </c>
      <c r="D13" s="13"/>
      <c r="E13" s="13">
        <v>10133005</v>
      </c>
      <c r="F13" s="13" t="s">
        <v>20</v>
      </c>
      <c r="G13" s="13">
        <v>1</v>
      </c>
      <c r="H13" s="16">
        <v>1942</v>
      </c>
      <c r="I13" s="16">
        <v>1495</v>
      </c>
      <c r="J13" s="16">
        <f t="shared" ref="J13:J22" si="0">H13-I13</f>
        <v>447</v>
      </c>
      <c r="K13" s="18">
        <v>50</v>
      </c>
      <c r="L13" s="2">
        <v>3</v>
      </c>
      <c r="M13" s="2">
        <v>3</v>
      </c>
      <c r="N13" s="2">
        <v>3</v>
      </c>
      <c r="O13" s="2">
        <f t="shared" ref="O13:O14" si="1">SUM(L13:N13)</f>
        <v>9</v>
      </c>
      <c r="P13" s="40">
        <f t="shared" ref="P13:P14" si="2">I13+O13</f>
        <v>1504</v>
      </c>
      <c r="Q13" s="40">
        <f t="shared" ref="Q13:Q14" si="3">H13-P13</f>
        <v>438</v>
      </c>
    </row>
    <row r="14" spans="1:17" ht="30" customHeight="1" x14ac:dyDescent="0.25">
      <c r="A14" s="3">
        <v>3</v>
      </c>
      <c r="B14" s="2" t="s">
        <v>6</v>
      </c>
      <c r="C14" s="19" t="s">
        <v>21</v>
      </c>
      <c r="D14" s="13"/>
      <c r="E14" s="13"/>
      <c r="F14" s="13" t="s">
        <v>20</v>
      </c>
      <c r="G14" s="13">
        <v>1</v>
      </c>
      <c r="H14" s="16">
        <v>7661</v>
      </c>
      <c r="I14" s="16">
        <v>7661</v>
      </c>
      <c r="J14" s="16">
        <f t="shared" si="0"/>
        <v>0</v>
      </c>
      <c r="K14" s="18">
        <v>50</v>
      </c>
      <c r="L14" s="2"/>
      <c r="M14" s="2"/>
      <c r="N14" s="2"/>
      <c r="O14" s="2">
        <f t="shared" si="1"/>
        <v>0</v>
      </c>
      <c r="P14" s="40">
        <f t="shared" si="2"/>
        <v>7661</v>
      </c>
      <c r="Q14" s="40">
        <f t="shared" si="3"/>
        <v>0</v>
      </c>
    </row>
    <row r="15" spans="1:17" ht="15.75" x14ac:dyDescent="0.25">
      <c r="A15" s="3"/>
      <c r="B15" s="4" t="s">
        <v>40</v>
      </c>
      <c r="C15" s="4"/>
      <c r="D15" s="15"/>
      <c r="E15" s="15"/>
      <c r="F15" s="15"/>
      <c r="G15" s="15"/>
      <c r="H15" s="17">
        <f>SUM(H12:H14)</f>
        <v>1457588</v>
      </c>
      <c r="I15" s="17">
        <v>89781</v>
      </c>
      <c r="J15" s="17">
        <f>SUM(J12:J14)</f>
        <v>1367807</v>
      </c>
      <c r="K15" s="11"/>
      <c r="L15" s="17">
        <f t="shared" ref="L15:Q15" si="4">SUM(L12:L14)</f>
        <v>2416</v>
      </c>
      <c r="M15" s="17">
        <f t="shared" si="4"/>
        <v>2416</v>
      </c>
      <c r="N15" s="17">
        <f t="shared" si="4"/>
        <v>2416</v>
      </c>
      <c r="O15" s="17">
        <f t="shared" si="4"/>
        <v>7248</v>
      </c>
      <c r="P15" s="49">
        <f t="shared" si="4"/>
        <v>97029</v>
      </c>
      <c r="Q15" s="17">
        <f t="shared" si="4"/>
        <v>1360559</v>
      </c>
    </row>
    <row r="16" spans="1:17" ht="42" x14ac:dyDescent="0.25">
      <c r="A16" s="3">
        <v>4</v>
      </c>
      <c r="B16" s="6" t="s">
        <v>22</v>
      </c>
      <c r="C16" s="2" t="s">
        <v>7</v>
      </c>
      <c r="D16" s="13"/>
      <c r="E16" s="13">
        <v>10133007</v>
      </c>
      <c r="F16" s="13" t="s">
        <v>20</v>
      </c>
      <c r="G16" s="13">
        <v>1</v>
      </c>
      <c r="H16" s="16">
        <v>72279</v>
      </c>
      <c r="I16" s="16">
        <v>72279</v>
      </c>
      <c r="J16" s="16">
        <f t="shared" si="0"/>
        <v>0</v>
      </c>
      <c r="K16" s="18">
        <v>50</v>
      </c>
      <c r="L16" s="2">
        <v>0</v>
      </c>
      <c r="M16" s="2">
        <v>0</v>
      </c>
      <c r="N16" s="2">
        <v>0</v>
      </c>
      <c r="O16" s="2">
        <f t="shared" ref="O16:O20" si="5">SUM(L16:N16)</f>
        <v>0</v>
      </c>
      <c r="P16" s="40">
        <f t="shared" ref="P16:P20" si="6">I16+O16</f>
        <v>72279</v>
      </c>
      <c r="Q16" s="40">
        <f t="shared" ref="Q16:Q20" si="7">H16-P16</f>
        <v>0</v>
      </c>
    </row>
    <row r="17" spans="1:17" ht="31.5" x14ac:dyDescent="0.25">
      <c r="A17" s="3">
        <v>5</v>
      </c>
      <c r="B17" s="46" t="s">
        <v>8</v>
      </c>
      <c r="C17" s="41" t="s">
        <v>7</v>
      </c>
      <c r="D17" s="42">
        <v>2011</v>
      </c>
      <c r="E17" s="42">
        <v>10142004</v>
      </c>
      <c r="F17" s="42" t="s">
        <v>20</v>
      </c>
      <c r="G17" s="42">
        <v>1</v>
      </c>
      <c r="H17" s="43">
        <v>23438</v>
      </c>
      <c r="I17" s="16">
        <v>23438</v>
      </c>
      <c r="J17" s="43">
        <f t="shared" si="0"/>
        <v>0</v>
      </c>
      <c r="K17" s="44">
        <v>10</v>
      </c>
      <c r="L17" s="41">
        <v>0</v>
      </c>
      <c r="M17" s="41"/>
      <c r="N17" s="41"/>
      <c r="O17" s="41">
        <f t="shared" si="5"/>
        <v>0</v>
      </c>
      <c r="P17" s="45">
        <f t="shared" si="6"/>
        <v>23438</v>
      </c>
      <c r="Q17" s="45">
        <f t="shared" si="7"/>
        <v>0</v>
      </c>
    </row>
    <row r="18" spans="1:17" ht="31.5" x14ac:dyDescent="0.25">
      <c r="A18" s="3">
        <v>6</v>
      </c>
      <c r="B18" s="46" t="s">
        <v>9</v>
      </c>
      <c r="C18" s="41" t="s">
        <v>7</v>
      </c>
      <c r="D18" s="42">
        <v>2011</v>
      </c>
      <c r="E18" s="42">
        <v>10142005</v>
      </c>
      <c r="F18" s="42" t="s">
        <v>20</v>
      </c>
      <c r="G18" s="42">
        <v>1</v>
      </c>
      <c r="H18" s="43">
        <v>8037</v>
      </c>
      <c r="I18" s="16">
        <v>8037</v>
      </c>
      <c r="J18" s="43">
        <f t="shared" si="0"/>
        <v>0</v>
      </c>
      <c r="K18" s="44">
        <v>10</v>
      </c>
      <c r="L18" s="41"/>
      <c r="M18" s="41"/>
      <c r="N18" s="41"/>
      <c r="O18" s="41">
        <f t="shared" si="5"/>
        <v>0</v>
      </c>
      <c r="P18" s="45">
        <f t="shared" si="6"/>
        <v>8037</v>
      </c>
      <c r="Q18" s="45">
        <f t="shared" si="7"/>
        <v>0</v>
      </c>
    </row>
    <row r="19" spans="1:17" ht="31.5" x14ac:dyDescent="0.25">
      <c r="A19" s="3">
        <v>7</v>
      </c>
      <c r="B19" s="46" t="s">
        <v>23</v>
      </c>
      <c r="C19" s="41" t="s">
        <v>7</v>
      </c>
      <c r="D19" s="42">
        <v>2016</v>
      </c>
      <c r="E19" s="42">
        <v>10142012</v>
      </c>
      <c r="F19" s="42" t="s">
        <v>20</v>
      </c>
      <c r="G19" s="42">
        <v>1</v>
      </c>
      <c r="H19" s="43">
        <v>24331</v>
      </c>
      <c r="I19" s="16">
        <v>11165</v>
      </c>
      <c r="J19" s="43">
        <f t="shared" si="0"/>
        <v>13166</v>
      </c>
      <c r="K19" s="44">
        <v>10</v>
      </c>
      <c r="L19" s="41">
        <v>203</v>
      </c>
      <c r="M19" s="41">
        <v>203</v>
      </c>
      <c r="N19" s="41">
        <v>203</v>
      </c>
      <c r="O19" s="41">
        <f t="shared" si="5"/>
        <v>609</v>
      </c>
      <c r="P19" s="45">
        <f t="shared" si="6"/>
        <v>11774</v>
      </c>
      <c r="Q19" s="45">
        <f t="shared" si="7"/>
        <v>12557</v>
      </c>
    </row>
    <row r="20" spans="1:17" ht="47.25" x14ac:dyDescent="0.25">
      <c r="A20" s="3">
        <v>8</v>
      </c>
      <c r="B20" s="46" t="s">
        <v>11</v>
      </c>
      <c r="C20" s="41"/>
      <c r="D20" s="42">
        <v>2016</v>
      </c>
      <c r="E20" s="42">
        <v>1018001</v>
      </c>
      <c r="F20" s="42" t="s">
        <v>20</v>
      </c>
      <c r="G20" s="42">
        <v>1</v>
      </c>
      <c r="H20" s="43">
        <v>2554</v>
      </c>
      <c r="I20" s="16">
        <v>0</v>
      </c>
      <c r="J20" s="43">
        <f t="shared" si="0"/>
        <v>2554</v>
      </c>
      <c r="K20" s="44">
        <v>0</v>
      </c>
      <c r="L20" s="41">
        <v>0</v>
      </c>
      <c r="M20" s="41">
        <v>0</v>
      </c>
      <c r="N20" s="41">
        <v>0</v>
      </c>
      <c r="O20" s="41">
        <f t="shared" si="5"/>
        <v>0</v>
      </c>
      <c r="P20" s="45">
        <f t="shared" si="6"/>
        <v>0</v>
      </c>
      <c r="Q20" s="45">
        <f t="shared" si="7"/>
        <v>2554</v>
      </c>
    </row>
    <row r="21" spans="1:17" ht="15.75" hidden="1" x14ac:dyDescent="0.25">
      <c r="A21" s="3">
        <v>9</v>
      </c>
      <c r="B21" s="46"/>
      <c r="C21" s="41"/>
      <c r="D21" s="53"/>
      <c r="E21" s="42"/>
      <c r="F21" s="42"/>
      <c r="G21" s="42"/>
      <c r="H21" s="43"/>
      <c r="I21" s="16"/>
      <c r="J21" s="43"/>
      <c r="K21" s="44"/>
      <c r="L21" s="41"/>
      <c r="M21" s="41"/>
      <c r="N21" s="41"/>
      <c r="O21" s="41"/>
      <c r="P21" s="45"/>
      <c r="Q21" s="45"/>
    </row>
    <row r="22" spans="1:17" ht="21.75" customHeight="1" x14ac:dyDescent="0.25">
      <c r="A22" s="2"/>
      <c r="B22" s="47" t="s">
        <v>41</v>
      </c>
      <c r="C22" s="47"/>
      <c r="D22" s="48"/>
      <c r="E22" s="48"/>
      <c r="F22" s="48"/>
      <c r="G22" s="48"/>
      <c r="H22" s="49">
        <f>SUM(H16:H21)</f>
        <v>130639</v>
      </c>
      <c r="I22" s="49">
        <v>114919</v>
      </c>
      <c r="J22" s="49">
        <f t="shared" si="0"/>
        <v>15720</v>
      </c>
      <c r="K22" s="50"/>
      <c r="L22" s="49">
        <f t="shared" ref="L22:P22" si="8">SUM(L16:L20)</f>
        <v>203</v>
      </c>
      <c r="M22" s="49">
        <f t="shared" si="8"/>
        <v>203</v>
      </c>
      <c r="N22" s="49">
        <f t="shared" si="8"/>
        <v>203</v>
      </c>
      <c r="O22" s="49">
        <f t="shared" si="8"/>
        <v>609</v>
      </c>
      <c r="P22" s="51">
        <f t="shared" si="8"/>
        <v>115528</v>
      </c>
      <c r="Q22" s="49">
        <f>SUM(Q16:Q20)</f>
        <v>15111</v>
      </c>
    </row>
    <row r="23" spans="1:17" ht="30" x14ac:dyDescent="0.25">
      <c r="A23" s="3">
        <v>9</v>
      </c>
      <c r="B23" s="20" t="s">
        <v>24</v>
      </c>
      <c r="C23" s="63"/>
      <c r="D23" s="25">
        <v>1996</v>
      </c>
      <c r="E23" s="25">
        <v>1013302002</v>
      </c>
      <c r="F23" s="25" t="s">
        <v>20</v>
      </c>
      <c r="G23" s="25">
        <v>1</v>
      </c>
      <c r="H23" s="16">
        <v>62459</v>
      </c>
      <c r="I23" s="16">
        <v>62459</v>
      </c>
      <c r="J23" s="16">
        <v>0</v>
      </c>
      <c r="K23" s="18">
        <v>20</v>
      </c>
      <c r="L23" s="18"/>
      <c r="M23" s="18"/>
      <c r="N23" s="18"/>
      <c r="O23" s="18"/>
      <c r="P23" s="16">
        <v>62459</v>
      </c>
      <c r="Q23" s="16">
        <v>0</v>
      </c>
    </row>
    <row r="24" spans="1:17" ht="45" x14ac:dyDescent="0.25">
      <c r="A24" s="33">
        <v>10</v>
      </c>
      <c r="B24" s="20" t="s">
        <v>25</v>
      </c>
      <c r="C24" s="63"/>
      <c r="D24" s="26">
        <v>1996</v>
      </c>
      <c r="E24" s="26">
        <v>10133001</v>
      </c>
      <c r="F24" s="26" t="s">
        <v>20</v>
      </c>
      <c r="G24" s="26">
        <v>49</v>
      </c>
      <c r="H24" s="29">
        <v>1225</v>
      </c>
      <c r="I24" s="29">
        <v>1225</v>
      </c>
      <c r="J24" s="29">
        <v>0</v>
      </c>
      <c r="K24" s="27">
        <v>20</v>
      </c>
      <c r="L24" s="27"/>
      <c r="M24" s="27"/>
      <c r="N24" s="27"/>
      <c r="O24" s="27"/>
      <c r="P24" s="29">
        <v>1225</v>
      </c>
      <c r="Q24" s="29">
        <v>0</v>
      </c>
    </row>
    <row r="25" spans="1:17" ht="45" x14ac:dyDescent="0.25">
      <c r="A25" s="3">
        <v>11</v>
      </c>
      <c r="B25" s="20" t="s">
        <v>26</v>
      </c>
      <c r="C25" s="63"/>
      <c r="D25" s="3"/>
      <c r="E25" s="3"/>
      <c r="F25" s="3" t="s">
        <v>20</v>
      </c>
      <c r="G25" s="3">
        <v>4</v>
      </c>
      <c r="H25" s="30"/>
      <c r="I25" s="30"/>
      <c r="J25" s="30">
        <v>0</v>
      </c>
      <c r="K25" s="3">
        <v>20</v>
      </c>
      <c r="L25" s="3"/>
      <c r="M25" s="3"/>
      <c r="N25" s="3"/>
      <c r="O25" s="3"/>
      <c r="P25" s="30"/>
      <c r="Q25" s="30">
        <v>0</v>
      </c>
    </row>
    <row r="26" spans="1:17" ht="45" x14ac:dyDescent="0.25">
      <c r="A26" s="33">
        <v>12</v>
      </c>
      <c r="B26" s="20" t="s">
        <v>27</v>
      </c>
      <c r="C26" s="63"/>
      <c r="D26" s="3">
        <v>1995</v>
      </c>
      <c r="E26" s="3">
        <v>10133007</v>
      </c>
      <c r="F26" s="3" t="s">
        <v>20</v>
      </c>
      <c r="G26" s="3">
        <v>1</v>
      </c>
      <c r="H26" s="30">
        <v>14186</v>
      </c>
      <c r="I26" s="30">
        <v>14186</v>
      </c>
      <c r="J26" s="30">
        <v>0</v>
      </c>
      <c r="K26" s="3">
        <v>20</v>
      </c>
      <c r="L26" s="3"/>
      <c r="M26" s="3"/>
      <c r="N26" s="3"/>
      <c r="O26" s="3"/>
      <c r="P26" s="30">
        <v>14186</v>
      </c>
      <c r="Q26" s="30">
        <v>0</v>
      </c>
    </row>
    <row r="27" spans="1:17" ht="45" x14ac:dyDescent="0.25">
      <c r="A27" s="3">
        <v>13</v>
      </c>
      <c r="B27" s="20" t="s">
        <v>28</v>
      </c>
      <c r="C27" s="63"/>
      <c r="D27" s="3">
        <v>1995</v>
      </c>
      <c r="E27" s="3">
        <v>10133008</v>
      </c>
      <c r="F27" s="3" t="s">
        <v>20</v>
      </c>
      <c r="G27" s="3">
        <v>1</v>
      </c>
      <c r="H27" s="30">
        <v>79151</v>
      </c>
      <c r="I27" s="30">
        <v>79151</v>
      </c>
      <c r="J27" s="30">
        <v>0</v>
      </c>
      <c r="K27" s="3">
        <v>20</v>
      </c>
      <c r="L27" s="3"/>
      <c r="M27" s="3"/>
      <c r="N27" s="3"/>
      <c r="O27" s="3"/>
      <c r="P27" s="30">
        <v>79151</v>
      </c>
      <c r="Q27" s="30">
        <v>0</v>
      </c>
    </row>
    <row r="28" spans="1:17" ht="45" x14ac:dyDescent="0.25">
      <c r="A28" s="33">
        <v>14</v>
      </c>
      <c r="B28" s="20" t="s">
        <v>29</v>
      </c>
      <c r="C28" s="63"/>
      <c r="D28" s="3">
        <v>1995</v>
      </c>
      <c r="E28" s="3">
        <v>10133009</v>
      </c>
      <c r="F28" s="3" t="s">
        <v>20</v>
      </c>
      <c r="G28" s="3">
        <v>1</v>
      </c>
      <c r="H28" s="30">
        <v>145416</v>
      </c>
      <c r="I28" s="30">
        <v>145416</v>
      </c>
      <c r="J28" s="30">
        <v>0</v>
      </c>
      <c r="K28" s="3">
        <v>20</v>
      </c>
      <c r="L28" s="3"/>
      <c r="M28" s="3"/>
      <c r="N28" s="3"/>
      <c r="O28" s="3"/>
      <c r="P28" s="30">
        <v>145416</v>
      </c>
      <c r="Q28" s="30">
        <v>0</v>
      </c>
    </row>
    <row r="29" spans="1:17" ht="45" x14ac:dyDescent="0.25">
      <c r="A29" s="3">
        <v>15</v>
      </c>
      <c r="B29" s="20" t="s">
        <v>28</v>
      </c>
      <c r="C29" s="63"/>
      <c r="D29" s="3">
        <v>1995</v>
      </c>
      <c r="E29" s="3">
        <v>10133010</v>
      </c>
      <c r="F29" s="3" t="s">
        <v>20</v>
      </c>
      <c r="G29" s="3">
        <v>1</v>
      </c>
      <c r="H29" s="30">
        <v>89598</v>
      </c>
      <c r="I29" s="30">
        <v>89598</v>
      </c>
      <c r="J29" s="30">
        <v>0</v>
      </c>
      <c r="K29" s="3">
        <v>20</v>
      </c>
      <c r="L29" s="3"/>
      <c r="M29" s="3"/>
      <c r="N29" s="3"/>
      <c r="O29" s="3"/>
      <c r="P29" s="30">
        <v>89598</v>
      </c>
      <c r="Q29" s="30">
        <v>0</v>
      </c>
    </row>
    <row r="30" spans="1:17" ht="45" x14ac:dyDescent="0.25">
      <c r="A30" s="33">
        <v>16</v>
      </c>
      <c r="B30" s="20" t="s">
        <v>30</v>
      </c>
      <c r="C30" s="63"/>
      <c r="D30" s="3">
        <v>1996</v>
      </c>
      <c r="E30" s="3">
        <v>10131010</v>
      </c>
      <c r="F30" s="3" t="s">
        <v>20</v>
      </c>
      <c r="G30" s="3">
        <v>1</v>
      </c>
      <c r="H30" s="30">
        <v>25020</v>
      </c>
      <c r="I30" s="30">
        <v>25020</v>
      </c>
      <c r="J30" s="30">
        <v>0</v>
      </c>
      <c r="K30" s="3">
        <v>20</v>
      </c>
      <c r="L30" s="3"/>
      <c r="M30" s="3"/>
      <c r="N30" s="3"/>
      <c r="O30" s="3"/>
      <c r="P30" s="30">
        <v>25020</v>
      </c>
      <c r="Q30" s="30">
        <v>0</v>
      </c>
    </row>
    <row r="31" spans="1:17" ht="45" x14ac:dyDescent="0.25">
      <c r="A31" s="3">
        <v>17</v>
      </c>
      <c r="B31" s="20" t="s">
        <v>28</v>
      </c>
      <c r="C31" s="63"/>
      <c r="D31" s="3">
        <v>1996</v>
      </c>
      <c r="E31" s="3">
        <v>10133011</v>
      </c>
      <c r="F31" s="3" t="s">
        <v>20</v>
      </c>
      <c r="G31" s="3">
        <v>1</v>
      </c>
      <c r="H31" s="30">
        <v>18230</v>
      </c>
      <c r="I31" s="30">
        <v>18230</v>
      </c>
      <c r="J31" s="30">
        <v>0</v>
      </c>
      <c r="K31" s="3">
        <v>20</v>
      </c>
      <c r="L31" s="3"/>
      <c r="M31" s="3"/>
      <c r="N31" s="3"/>
      <c r="O31" s="3"/>
      <c r="P31" s="30">
        <v>18230</v>
      </c>
      <c r="Q31" s="30">
        <v>0</v>
      </c>
    </row>
    <row r="32" spans="1:17" ht="45" x14ac:dyDescent="0.25">
      <c r="A32" s="33">
        <v>18</v>
      </c>
      <c r="B32" s="20" t="s">
        <v>31</v>
      </c>
      <c r="C32" s="63"/>
      <c r="D32" s="3">
        <v>2001</v>
      </c>
      <c r="E32" s="3">
        <v>10131013</v>
      </c>
      <c r="F32" s="3" t="s">
        <v>20</v>
      </c>
      <c r="G32" s="3">
        <v>1</v>
      </c>
      <c r="H32" s="30">
        <v>18190</v>
      </c>
      <c r="I32" s="30">
        <v>18190</v>
      </c>
      <c r="J32" s="30">
        <v>0</v>
      </c>
      <c r="K32" s="3">
        <v>20</v>
      </c>
      <c r="L32" s="3"/>
      <c r="M32" s="3"/>
      <c r="N32" s="3"/>
      <c r="O32" s="3"/>
      <c r="P32" s="30">
        <v>18190</v>
      </c>
      <c r="Q32" s="30">
        <v>0</v>
      </c>
    </row>
    <row r="33" spans="1:17" ht="45" x14ac:dyDescent="0.25">
      <c r="A33" s="3">
        <v>19</v>
      </c>
      <c r="B33" s="20" t="s">
        <v>28</v>
      </c>
      <c r="C33" s="63"/>
      <c r="D33" s="13">
        <v>1997</v>
      </c>
      <c r="E33" s="13">
        <v>10133012</v>
      </c>
      <c r="F33" s="13" t="s">
        <v>20</v>
      </c>
      <c r="G33" s="13">
        <v>1</v>
      </c>
      <c r="H33" s="16">
        <v>215270</v>
      </c>
      <c r="I33" s="16">
        <v>215270</v>
      </c>
      <c r="J33" s="16">
        <v>0</v>
      </c>
      <c r="K33" s="13">
        <v>20</v>
      </c>
      <c r="L33" s="13"/>
      <c r="M33" s="13"/>
      <c r="N33" s="13"/>
      <c r="O33" s="13"/>
      <c r="P33" s="16">
        <v>215270</v>
      </c>
      <c r="Q33" s="16">
        <v>0</v>
      </c>
    </row>
    <row r="34" spans="1:17" ht="45" x14ac:dyDescent="0.25">
      <c r="A34" s="33">
        <v>20</v>
      </c>
      <c r="B34" s="20" t="s">
        <v>32</v>
      </c>
      <c r="C34" s="63"/>
      <c r="D34" s="13">
        <v>2001</v>
      </c>
      <c r="E34" s="13">
        <v>10134011</v>
      </c>
      <c r="F34" s="13" t="s">
        <v>20</v>
      </c>
      <c r="G34" s="13">
        <v>1</v>
      </c>
      <c r="H34" s="16">
        <v>2920</v>
      </c>
      <c r="I34" s="16">
        <v>2920</v>
      </c>
      <c r="J34" s="16">
        <v>0</v>
      </c>
      <c r="K34" s="13">
        <v>20</v>
      </c>
      <c r="L34" s="13"/>
      <c r="M34" s="13"/>
      <c r="N34" s="13"/>
      <c r="O34" s="13"/>
      <c r="P34" s="16">
        <v>2920</v>
      </c>
      <c r="Q34" s="16">
        <v>0</v>
      </c>
    </row>
    <row r="35" spans="1:17" ht="45" x14ac:dyDescent="0.25">
      <c r="A35" s="3">
        <v>21</v>
      </c>
      <c r="B35" s="20" t="s">
        <v>33</v>
      </c>
      <c r="C35" s="63"/>
      <c r="D35" s="13">
        <v>1995</v>
      </c>
      <c r="E35" s="13">
        <v>10143008</v>
      </c>
      <c r="F35" s="13" t="s">
        <v>20</v>
      </c>
      <c r="G35" s="13">
        <v>1</v>
      </c>
      <c r="H35" s="16">
        <v>276</v>
      </c>
      <c r="I35" s="16">
        <v>276</v>
      </c>
      <c r="J35" s="16">
        <v>0</v>
      </c>
      <c r="K35" s="13">
        <v>20</v>
      </c>
      <c r="L35" s="13"/>
      <c r="M35" s="13"/>
      <c r="N35" s="13"/>
      <c r="O35" s="13"/>
      <c r="P35" s="16">
        <v>276</v>
      </c>
      <c r="Q35" s="16">
        <v>0</v>
      </c>
    </row>
    <row r="36" spans="1:17" ht="45" x14ac:dyDescent="0.25">
      <c r="A36" s="33">
        <v>22</v>
      </c>
      <c r="B36" s="20" t="s">
        <v>33</v>
      </c>
      <c r="C36" s="63"/>
      <c r="D36" s="13">
        <v>1995</v>
      </c>
      <c r="E36" s="13">
        <v>10143007</v>
      </c>
      <c r="F36" s="13" t="s">
        <v>20</v>
      </c>
      <c r="G36" s="13">
        <v>1</v>
      </c>
      <c r="H36" s="16">
        <v>276</v>
      </c>
      <c r="I36" s="16">
        <v>276</v>
      </c>
      <c r="J36" s="16">
        <v>0</v>
      </c>
      <c r="K36" s="13">
        <v>20</v>
      </c>
      <c r="L36" s="13"/>
      <c r="M36" s="13"/>
      <c r="N36" s="13"/>
      <c r="O36" s="13"/>
      <c r="P36" s="16">
        <v>276</v>
      </c>
      <c r="Q36" s="16">
        <v>0</v>
      </c>
    </row>
    <row r="37" spans="1:17" ht="15.75" x14ac:dyDescent="0.25">
      <c r="A37" s="3">
        <v>23</v>
      </c>
      <c r="B37" s="24" t="s">
        <v>34</v>
      </c>
      <c r="C37" s="63"/>
      <c r="D37" s="13">
        <v>1989</v>
      </c>
      <c r="E37" s="13">
        <v>10133016</v>
      </c>
      <c r="F37" s="13" t="s">
        <v>20</v>
      </c>
      <c r="G37" s="13">
        <v>1</v>
      </c>
      <c r="H37" s="16">
        <v>46510</v>
      </c>
      <c r="I37" s="16">
        <v>18073</v>
      </c>
      <c r="J37" s="16">
        <f>H37-I37</f>
        <v>28437</v>
      </c>
      <c r="K37" s="13">
        <v>50</v>
      </c>
      <c r="L37" s="14">
        <v>78</v>
      </c>
      <c r="M37" s="14">
        <v>78</v>
      </c>
      <c r="N37" s="14">
        <v>78</v>
      </c>
      <c r="O37" s="14">
        <v>234</v>
      </c>
      <c r="P37" s="14">
        <f>I37+O37</f>
        <v>18307</v>
      </c>
      <c r="Q37" s="38">
        <f>H37-P37</f>
        <v>28203</v>
      </c>
    </row>
    <row r="38" spans="1:17" ht="60" x14ac:dyDescent="0.25">
      <c r="A38" s="33">
        <v>24</v>
      </c>
      <c r="B38" s="20" t="s">
        <v>35</v>
      </c>
      <c r="C38" s="63"/>
      <c r="D38" s="13">
        <v>2011</v>
      </c>
      <c r="E38" s="13"/>
      <c r="F38" s="13" t="s">
        <v>20</v>
      </c>
      <c r="G38" s="13">
        <v>1</v>
      </c>
      <c r="H38" s="16">
        <v>0</v>
      </c>
      <c r="I38" s="16">
        <v>0</v>
      </c>
      <c r="J38" s="16">
        <v>0</v>
      </c>
      <c r="K38" s="13"/>
      <c r="L38" s="13"/>
      <c r="M38" s="13"/>
      <c r="N38" s="13"/>
      <c r="O38" s="13"/>
      <c r="P38" s="13">
        <v>0</v>
      </c>
      <c r="Q38" s="16">
        <v>0</v>
      </c>
    </row>
    <row r="39" spans="1:17" ht="15.75" x14ac:dyDescent="0.25">
      <c r="A39" s="28"/>
      <c r="B39" s="4" t="s">
        <v>46</v>
      </c>
      <c r="C39" s="63"/>
      <c r="D39" s="63"/>
      <c r="E39" s="63"/>
      <c r="F39" s="63"/>
      <c r="G39" s="63"/>
      <c r="H39" s="32">
        <f>SUM(H23:H38)</f>
        <v>718727</v>
      </c>
      <c r="I39" s="32">
        <f t="shared" ref="I39:Q39" si="9">SUM(I23:I38)</f>
        <v>690290</v>
      </c>
      <c r="J39" s="32">
        <f t="shared" si="9"/>
        <v>28437</v>
      </c>
      <c r="K39" s="28"/>
      <c r="L39" s="32">
        <f t="shared" si="9"/>
        <v>78</v>
      </c>
      <c r="M39" s="32">
        <f t="shared" si="9"/>
        <v>78</v>
      </c>
      <c r="N39" s="32">
        <f t="shared" si="9"/>
        <v>78</v>
      </c>
      <c r="O39" s="32">
        <f t="shared" si="9"/>
        <v>234</v>
      </c>
      <c r="P39" s="52">
        <f>SUM(P23:P38)</f>
        <v>690524</v>
      </c>
      <c r="Q39" s="32">
        <f t="shared" si="9"/>
        <v>28203</v>
      </c>
    </row>
    <row r="40" spans="1:17" x14ac:dyDescent="0.25">
      <c r="A40" s="63"/>
      <c r="B40" s="66" t="s">
        <v>42</v>
      </c>
      <c r="C40" s="63"/>
      <c r="D40" s="63"/>
      <c r="E40" s="63"/>
      <c r="F40" s="63"/>
      <c r="G40" s="63"/>
      <c r="H40" s="64">
        <f>H15+H22+H39</f>
        <v>2306954</v>
      </c>
      <c r="I40" s="64">
        <f t="shared" ref="I40:Q40" si="10">I15+I22+I39</f>
        <v>894990</v>
      </c>
      <c r="J40" s="64">
        <f t="shared" si="10"/>
        <v>1411964</v>
      </c>
      <c r="K40" s="64">
        <f t="shared" si="10"/>
        <v>0</v>
      </c>
      <c r="L40" s="64">
        <f t="shared" si="10"/>
        <v>2697</v>
      </c>
      <c r="M40" s="64">
        <f t="shared" si="10"/>
        <v>2697</v>
      </c>
      <c r="N40" s="64">
        <f t="shared" si="10"/>
        <v>2697</v>
      </c>
      <c r="O40" s="64">
        <f t="shared" si="10"/>
        <v>8091</v>
      </c>
      <c r="P40" s="64">
        <f t="shared" si="10"/>
        <v>903081</v>
      </c>
      <c r="Q40" s="64">
        <f t="shared" si="10"/>
        <v>1403873</v>
      </c>
    </row>
    <row r="43" spans="1:17" ht="58.5" customHeight="1" x14ac:dyDescent="0.25">
      <c r="A43" s="67" t="s">
        <v>47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1:17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</sheetData>
  <mergeCells count="2">
    <mergeCell ref="H10:Q10"/>
    <mergeCell ref="A43:Q44"/>
  </mergeCells>
  <pageMargins left="0.11811023622047245" right="0.11811023622047245" top="0.74803149606299213" bottom="0" header="0" footer="0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ОЗ на 01.01.2023 Буркуче</vt:lpstr>
      <vt:lpstr>ОЗ на 01.01.2023Нова Івані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2023-02-01T06:38:45Z</dcterms:modified>
</cp:coreProperties>
</file>